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7" sheetId="1" r:id="rId1"/>
  </sheets>
  <definedNames>
    <definedName name="_xlnm._FilterDatabase" localSheetId="0" hidden="1">'Cuadro 37'!#REF!</definedName>
    <definedName name="_xlnm.Print_Area" localSheetId="0">'Cuadro 37'!$A$1:$F$227</definedName>
    <definedName name="_xlnm.Print_Titles" localSheetId="0">'Cuadro 37'!$1:$3</definedName>
  </definedNames>
  <calcPr calcId="152511"/>
</workbook>
</file>

<file path=xl/calcChain.xml><?xml version="1.0" encoding="utf-8"?>
<calcChain xmlns="http://schemas.openxmlformats.org/spreadsheetml/2006/main">
  <c r="C46" i="1" l="1"/>
  <c r="C217" i="1" l="1"/>
  <c r="C19" i="1"/>
  <c r="B46" i="1"/>
  <c r="B5" i="1"/>
  <c r="B126" i="1"/>
  <c r="C147" i="1"/>
  <c r="B147" i="1"/>
  <c r="C5" i="1"/>
  <c r="D46" i="1"/>
  <c r="F108" i="1"/>
  <c r="E108" i="1"/>
  <c r="D167" i="1"/>
  <c r="B19" i="1"/>
  <c r="C195" i="1"/>
  <c r="D147" i="1"/>
  <c r="C108" i="1"/>
  <c r="B195" i="1"/>
  <c r="F217" i="1"/>
  <c r="E217" i="1"/>
  <c r="D217" i="1"/>
  <c r="B217" i="1"/>
  <c r="E195" i="1"/>
  <c r="F195" i="1"/>
  <c r="D195" i="1"/>
  <c r="B167" i="1"/>
  <c r="F167" i="1"/>
  <c r="E167" i="1"/>
  <c r="C167" i="1"/>
  <c r="E147" i="1"/>
  <c r="F147" i="1"/>
  <c r="C126" i="1"/>
  <c r="F126" i="1"/>
  <c r="D126" i="1"/>
  <c r="E126" i="1"/>
  <c r="C116" i="1"/>
  <c r="B116" i="1"/>
  <c r="F116" i="1"/>
  <c r="E116" i="1"/>
  <c r="D116" i="1"/>
  <c r="D108" i="1"/>
  <c r="B108" i="1"/>
  <c r="B55" i="1"/>
  <c r="F55" i="1"/>
  <c r="D55" i="1"/>
  <c r="E55" i="1"/>
  <c r="C55" i="1"/>
  <c r="F46" i="1"/>
  <c r="E46" i="1"/>
  <c r="E19" i="1"/>
  <c r="F19" i="1"/>
  <c r="D19" i="1"/>
  <c r="E5" i="1"/>
  <c r="F5" i="1"/>
  <c r="D5" i="1"/>
  <c r="C4" i="1" l="1"/>
  <c r="B4" i="1"/>
  <c r="E4" i="1"/>
  <c r="F4" i="1"/>
  <c r="D4" i="1"/>
</calcChain>
</file>

<file path=xl/sharedStrings.xml><?xml version="1.0" encoding="utf-8"?>
<sst xmlns="http://schemas.openxmlformats.org/spreadsheetml/2006/main" count="232" uniqueCount="230">
  <si>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</si>
  <si>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</si>
  <si>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</si>
  <si>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</si>
  <si>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</si>
  <si>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</si>
  <si>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Colón</t>
  </si>
  <si>
    <t>Los Santos</t>
  </si>
  <si>
    <t>Panamá</t>
  </si>
  <si>
    <t>Coclé</t>
  </si>
  <si>
    <t>Chiriquí</t>
  </si>
  <si>
    <t>Darién</t>
  </si>
  <si>
    <t>Herrera</t>
  </si>
  <si>
    <t>Veraguas</t>
  </si>
  <si>
    <t>Comarca Ngäbe Buglé</t>
  </si>
  <si>
    <t xml:space="preserve"> -   Cantidad nula o cero.</t>
  </si>
  <si>
    <t>0.00</t>
  </si>
  <si>
    <t xml:space="preserve">   Bocas del Toro</t>
  </si>
  <si>
    <t xml:space="preserve">   Changuinola</t>
  </si>
  <si>
    <t xml:space="preserve">     El Teribe</t>
  </si>
  <si>
    <t xml:space="preserve">     El Empalme</t>
  </si>
  <si>
    <t xml:space="preserve">     Finca 30</t>
  </si>
  <si>
    <t xml:space="preserve">     Finca 60</t>
  </si>
  <si>
    <t xml:space="preserve">     Finca 4</t>
  </si>
  <si>
    <t xml:space="preserve">     Finca 12</t>
  </si>
  <si>
    <t xml:space="preserve">   Chiriquí Grande</t>
  </si>
  <si>
    <t xml:space="preserve">     Punta Peña</t>
  </si>
  <si>
    <t xml:space="preserve">   Almirante</t>
  </si>
  <si>
    <t xml:space="preserve">     Barrio Francés</t>
  </si>
  <si>
    <t xml:space="preserve">   Aguadulce</t>
  </si>
  <si>
    <t xml:space="preserve">     Pocrí</t>
  </si>
  <si>
    <t xml:space="preserve">     Barrios Unidos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</si>
  <si>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</si>
  <si>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</si>
  <si>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</si>
  <si>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</si>
  <si>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</si>
  <si>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Río Hato</t>
  </si>
  <si>
    <t xml:space="preserve">     Santa Rita</t>
  </si>
  <si>
    <t xml:space="preserve">   La Pintada</t>
  </si>
  <si>
    <t xml:space="preserve">     El Harino</t>
  </si>
  <si>
    <t xml:space="preserve">     Llano Grande</t>
  </si>
  <si>
    <t xml:space="preserve">   Olá</t>
  </si>
  <si>
    <t xml:space="preserve">     El Copé</t>
  </si>
  <si>
    <t xml:space="preserve">     La Pava</t>
  </si>
  <si>
    <t xml:space="preserve">   Penonomé</t>
  </si>
  <si>
    <t xml:space="preserve">     El Coco</t>
  </si>
  <si>
    <t xml:space="preserve">     Pajonal</t>
  </si>
  <si>
    <t xml:space="preserve">     Toabré</t>
  </si>
  <si>
    <t xml:space="preserve">     Boca de Tucué</t>
  </si>
  <si>
    <t xml:space="preserve">     General Victoriano Lorenzo</t>
  </si>
  <si>
    <t xml:space="preserve">     Las Minas</t>
  </si>
  <si>
    <t xml:space="preserve">   Colón</t>
  </si>
  <si>
    <t xml:space="preserve">     Cativá</t>
  </si>
  <si>
    <t xml:space="preserve">     Cristóbal</t>
  </si>
  <si>
    <t xml:space="preserve">     Limón</t>
  </si>
  <si>
    <t xml:space="preserve">     Nueva Providencia</t>
  </si>
  <si>
    <t xml:space="preserve">     Cristóbal Este</t>
  </si>
  <si>
    <t xml:space="preserve">   Omar Torrijos Herrera</t>
  </si>
  <si>
    <t xml:space="preserve">     San José del General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</si>
  <si>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</si>
  <si>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</si>
  <si>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</si>
  <si>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</si>
  <si>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Querévalo</t>
  </si>
  <si>
    <t xml:space="preserve">   Barú</t>
  </si>
  <si>
    <t xml:space="preserve">     Limones</t>
  </si>
  <si>
    <t xml:space="preserve">     Progreso</t>
  </si>
  <si>
    <t xml:space="preserve">     Manaca</t>
  </si>
  <si>
    <t xml:space="preserve">   Boquerón</t>
  </si>
  <si>
    <t xml:space="preserve">     Cordillera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</si>
  <si>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</si>
  <si>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</si>
  <si>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</si>
  <si>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</si>
  <si>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Los Naranjos</t>
  </si>
  <si>
    <t xml:space="preserve">   Bugaba</t>
  </si>
  <si>
    <t xml:space="preserve">     Aserrío De Gariché</t>
  </si>
  <si>
    <t xml:space="preserve">     Gómez</t>
  </si>
  <si>
    <t xml:space="preserve">     La Estrella</t>
  </si>
  <si>
    <t xml:space="preserve">     San Andrés</t>
  </si>
  <si>
    <t xml:space="preserve">     Santa Rosa</t>
  </si>
  <si>
    <t xml:space="preserve">     Solano</t>
  </si>
  <si>
    <t xml:space="preserve">   David</t>
  </si>
  <si>
    <t xml:space="preserve">     Guacá</t>
  </si>
  <si>
    <t xml:space="preserve">     San Pablo Nuevo</t>
  </si>
  <si>
    <t xml:space="preserve">     San Pablo Viejo</t>
  </si>
  <si>
    <t xml:space="preserve">   Dolega</t>
  </si>
  <si>
    <t xml:space="preserve">     Dos Ríos</t>
  </si>
  <si>
    <t xml:space="preserve">     Potrerillos</t>
  </si>
  <si>
    <t xml:space="preserve">     Potrerillos  Abajo</t>
  </si>
  <si>
    <t xml:space="preserve">     Rovira</t>
  </si>
  <si>
    <t xml:space="preserve">   Gualaca</t>
  </si>
  <si>
    <t xml:space="preserve">     Hornito</t>
  </si>
  <si>
    <t xml:space="preserve">     Los Ángeles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</si>
  <si>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</si>
  <si>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</si>
  <si>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</si>
  <si>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</si>
  <si>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</si>
  <si>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San Félix</t>
  </si>
  <si>
    <t xml:space="preserve">   Tierras Altas</t>
  </si>
  <si>
    <t xml:space="preserve">     Volcán</t>
  </si>
  <si>
    <t xml:space="preserve">     Cerro Punta</t>
  </si>
  <si>
    <t xml:space="preserve">     Nueva California</t>
  </si>
  <si>
    <t xml:space="preserve">     Paso Ancho</t>
  </si>
  <si>
    <t xml:space="preserve">   Pinogana</t>
  </si>
  <si>
    <t xml:space="preserve">     Metetí</t>
  </si>
  <si>
    <t xml:space="preserve">   Santa Fe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</si>
  <si>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</si>
  <si>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</si>
  <si>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</si>
  <si>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</si>
  <si>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</si>
  <si>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Los Pozos</t>
  </si>
  <si>
    <t xml:space="preserve">     El Cedro</t>
  </si>
  <si>
    <t xml:space="preserve">   Ocú</t>
  </si>
  <si>
    <t xml:space="preserve">     Peñas Chatas</t>
  </si>
  <si>
    <t xml:space="preserve">   Santa María</t>
  </si>
  <si>
    <t xml:space="preserve">   Guararé</t>
  </si>
  <si>
    <t xml:space="preserve">     El Espinal</t>
  </si>
  <si>
    <t xml:space="preserve">     La Enea</t>
  </si>
  <si>
    <t xml:space="preserve">     Llano Abajo</t>
  </si>
  <si>
    <t xml:space="preserve">   Las Tablas</t>
  </si>
  <si>
    <t xml:space="preserve">     Las Tablas Abajo</t>
  </si>
  <si>
    <t xml:space="preserve">   Los Santos</t>
  </si>
  <si>
    <t xml:space="preserve">     La Colorada</t>
  </si>
  <si>
    <t xml:space="preserve">     La Espigadilla</t>
  </si>
  <si>
    <t xml:space="preserve">     Los Olivos</t>
  </si>
  <si>
    <t xml:space="preserve">     Agua Buena</t>
  </si>
  <si>
    <t xml:space="preserve">   Macaracas</t>
  </si>
  <si>
    <t xml:space="preserve">     Espino Amarillo</t>
  </si>
  <si>
    <t xml:space="preserve">   Pocrí</t>
  </si>
  <si>
    <t xml:space="preserve">   Tonosí</t>
  </si>
  <si>
    <t xml:space="preserve">     Guánico</t>
  </si>
  <si>
    <t xml:space="preserve">     Cambutal</t>
  </si>
  <si>
    <t xml:space="preserve">   Chepo</t>
  </si>
  <si>
    <t xml:space="preserve">     Cañita</t>
  </si>
  <si>
    <t xml:space="preserve">     Tortí</t>
  </si>
  <si>
    <t xml:space="preserve">   Chimán</t>
  </si>
  <si>
    <t xml:space="preserve">     Unión Santeña</t>
  </si>
  <si>
    <t xml:space="preserve">   Panamá</t>
  </si>
  <si>
    <t xml:space="preserve">     Juan Díaz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</si>
  <si>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</si>
  <si>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</si>
  <si>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</si>
  <si>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</si>
  <si>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24 de Diciembre</t>
  </si>
  <si>
    <t xml:space="preserve">     Caimitillo</t>
  </si>
  <si>
    <t xml:space="preserve">     Don Bosco</t>
  </si>
  <si>
    <t xml:space="preserve">   San Miguelito</t>
  </si>
  <si>
    <t xml:space="preserve">     José Domingo Espinar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</si>
  <si>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</si>
  <si>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</si>
  <si>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</si>
  <si>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</si>
  <si>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</si>
  <si>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Burunga</t>
  </si>
  <si>
    <t xml:space="preserve">     Cerro Silvestre</t>
  </si>
  <si>
    <t xml:space="preserve">   Capira</t>
  </si>
  <si>
    <t xml:space="preserve">     Cirí Grande</t>
  </si>
  <si>
    <t xml:space="preserve">     Villa Carmen</t>
  </si>
  <si>
    <t xml:space="preserve">     Villa Rosario</t>
  </si>
  <si>
    <t xml:space="preserve">   Chame</t>
  </si>
  <si>
    <t xml:space="preserve">     Buenos Aires</t>
  </si>
  <si>
    <t xml:space="preserve">     Las Lajas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</si>
  <si>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</si>
  <si>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</si>
  <si>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</si>
  <si>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</si>
  <si>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El Arado</t>
  </si>
  <si>
    <t xml:space="preserve">     Guadalupe</t>
  </si>
  <si>
    <t xml:space="preserve">     Mendoza</t>
  </si>
  <si>
    <t xml:space="preserve">   San Carlos</t>
  </si>
  <si>
    <t xml:space="preserve">     Guayabito</t>
  </si>
  <si>
    <t xml:space="preserve">     La Laguna</t>
  </si>
  <si>
    <t xml:space="preserve">     Los Llanitos</t>
  </si>
  <si>
    <t xml:space="preserve">     San José</t>
  </si>
  <si>
    <t xml:space="preserve">   Atalaya</t>
  </si>
  <si>
    <t xml:space="preserve">     La Carrillo</t>
  </si>
  <si>
    <t xml:space="preserve">     San Antonio</t>
  </si>
  <si>
    <t xml:space="preserve">   Cañazas</t>
  </si>
  <si>
    <t xml:space="preserve">     Cerro Plata</t>
  </si>
  <si>
    <t xml:space="preserve">     El Picador</t>
  </si>
  <si>
    <t xml:space="preserve">   La Mesa</t>
  </si>
  <si>
    <t xml:space="preserve">     Boró</t>
  </si>
  <si>
    <t xml:space="preserve">     El Higo</t>
  </si>
  <si>
    <t xml:space="preserve">   Las Palmas</t>
  </si>
  <si>
    <t xml:space="preserve">     Lolá</t>
  </si>
  <si>
    <t xml:space="preserve">     El Alto</t>
  </si>
  <si>
    <t xml:space="preserve">   Santiago</t>
  </si>
  <si>
    <t xml:space="preserve">     Los Algarrobos</t>
  </si>
  <si>
    <t xml:space="preserve">   Soná</t>
  </si>
  <si>
    <t xml:space="preserve">     El Marañón</t>
  </si>
  <si>
    <t xml:space="preserve">   Mariato</t>
  </si>
  <si>
    <t xml:space="preserve">     Quebro</t>
  </si>
  <si>
    <t xml:space="preserve">   Nole Duima</t>
  </si>
  <si>
    <t xml:space="preserve">     Lajero</t>
  </si>
  <si>
    <t xml:space="preserve">   Ñürüm</t>
  </si>
  <si>
    <t xml:space="preserve">     Güibale</t>
  </si>
  <si>
    <t xml:space="preserve">     El Peñón</t>
  </si>
  <si>
    <t>0.0</t>
  </si>
  <si>
    <t>Superficie (en hectáreas)</t>
  </si>
  <si>
    <t>TOTAL</t>
  </si>
  <si>
    <t xml:space="preserve">            Cuando la cantidad es menor a la mitad de unidad o fracción decimal adoptada, para la expresión del dato.</t>
  </si>
  <si>
    <t xml:space="preserve">Panamá Oeste </t>
  </si>
  <si>
    <t xml:space="preserve">     Bocas del Toro (cabecera)</t>
  </si>
  <si>
    <t xml:space="preserve">     Antón (cabecera)</t>
  </si>
  <si>
    <t xml:space="preserve">     La Pintada (cabecera)</t>
  </si>
  <si>
    <t xml:space="preserve">     Penonomé (cabecera)</t>
  </si>
  <si>
    <t xml:space="preserve">     Alanje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</si>
  <si>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</si>
  <si>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</si>
  <si>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</si>
  <si>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Río Sereno (cabecera)</t>
  </si>
  <si>
    <t xml:space="preserve">     Las Lajas (cabecera)</t>
  </si>
  <si>
    <t xml:space="preserve">     El Real de Santa María (cabecera)</t>
  </si>
  <si>
    <t xml:space="preserve">     Ocú (cabecera)</t>
  </si>
  <si>
    <t xml:space="preserve">     Santa María (cabecera)</t>
  </si>
  <si>
    <t xml:space="preserve">     Macaracas (cabecera)</t>
  </si>
  <si>
    <t xml:space="preserve">     Pocrí (cabecera)</t>
  </si>
  <si>
    <t xml:space="preserve">     Arraiján (cabecera)</t>
  </si>
  <si>
    <t xml:space="preserve">     Capira (cabecera)</t>
  </si>
  <si>
    <t xml:space="preserve">     Chame (cabecera)</t>
  </si>
  <si>
    <t xml:space="preserve">     Santa Fe (cabecera)</t>
  </si>
  <si>
    <t xml:space="preserve">     Llano de Catival o Mariato (cabecera)</t>
  </si>
  <si>
    <t xml:space="preserve">     Chepo (cabecera)</t>
  </si>
  <si>
    <t>Cuadro 37. BERENJENA,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</si>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</sst>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9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6" fillId="3" borderId="4" xfId="47" applyFont="1" applyFill="1" applyBorder="1" applyAlignment="1">
      <alignment horizontal="center" vertical="center" wrapText="1"/>
    </xf>
    <xf numFmtId="164" fontId="3" fillId="4" borderId="2" xfId="44" applyNumberFormat="1" applyFont="1" applyFill="1" applyBorder="1" applyAlignment="1">
      <alignment horizontal="right" vertical="center" wrapText="1"/>
    </xf>
    <xf numFmtId="43" fontId="3" fillId="4" borderId="2" xfId="44" applyNumberFormat="1" applyFont="1" applyFill="1" applyBorder="1" applyAlignment="1">
      <alignment horizontal="right" vertical="center" wrapText="1"/>
    </xf>
    <xf numFmtId="165" fontId="3" fillId="4" borderId="3" xfId="44" applyNumberFormat="1" applyFont="1" applyFill="1" applyBorder="1" applyAlignment="1">
      <alignment horizontal="right" vertical="center" wrapText="1"/>
    </xf>
    <xf numFmtId="164" fontId="2" fillId="4" borderId="2" xfId="44" applyNumberFormat="1" applyFont="1" applyFill="1" applyBorder="1" applyAlignment="1">
      <alignment horizontal="right" vertical="center" wrapText="1"/>
    </xf>
    <xf numFmtId="43" fontId="2" fillId="4" borderId="2" xfId="44" applyNumberFormat="1" applyFont="1" applyFill="1" applyBorder="1" applyAlignment="1">
      <alignment horizontal="right" vertical="center" wrapText="1"/>
    </xf>
    <xf numFmtId="165" fontId="2" fillId="4" borderId="3" xfId="44" applyNumberFormat="1" applyFont="1" applyFill="1" applyBorder="1" applyAlignment="1">
      <alignment horizontal="right" vertical="center" wrapText="1"/>
    </xf>
    <xf numFmtId="164" fontId="2" fillId="4" borderId="6" xfId="44" applyNumberFormat="1" applyFont="1" applyFill="1" applyBorder="1" applyAlignment="1">
      <alignment horizontal="right" vertical="center" wrapText="1"/>
    </xf>
    <xf numFmtId="43" fontId="2" fillId="4" borderId="6" xfId="44" applyNumberFormat="1" applyFont="1" applyFill="1" applyBorder="1" applyAlignment="1">
      <alignment horizontal="right" vertical="center" wrapText="1"/>
    </xf>
    <xf numFmtId="165" fontId="2" fillId="4" borderId="7" xfId="44" applyNumberFormat="1" applyFont="1" applyFill="1" applyBorder="1" applyAlignment="1">
      <alignment horizontal="right" vertical="center" wrapText="1"/>
    </xf>
    <xf numFmtId="164" fontId="3" fillId="4" borderId="1" xfId="44" applyNumberFormat="1" applyFont="1" applyFill="1" applyBorder="1" applyAlignment="1">
      <alignment horizontal="center" vertical="center"/>
    </xf>
    <xf numFmtId="164" fontId="2" fillId="4" borderId="1" xfId="44" applyNumberFormat="1" applyFont="1" applyFill="1" applyBorder="1" applyAlignment="1">
      <alignment horizontal="left" vertical="center"/>
    </xf>
    <xf numFmtId="164" fontId="2" fillId="4" borderId="5" xfId="44" applyNumberFormat="1" applyFont="1" applyFill="1" applyBorder="1" applyAlignment="1">
      <alignment horizontal="left" vertical="center"/>
    </xf>
    <xf numFmtId="0" fontId="2" fillId="4" borderId="1" xfId="48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5" fillId="2" borderId="8" xfId="49" applyFont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4" fontId="6" fillId="3" borderId="4" xfId="44" applyNumberFormat="1" applyFont="1" applyFill="1" applyBorder="1" applyAlignment="1">
      <alignment horizontal="center" vertical="center" wrapText="1"/>
    </xf>
    <xf numFmtId="0" fontId="6" fillId="3" borderId="4" xfId="46" applyFont="1" applyFill="1" applyBorder="1" applyAlignment="1">
      <alignment horizontal="center" vertical="center" wrapText="1"/>
    </xf>
    <xf numFmtId="165" fontId="6" fillId="3" borderId="4" xfId="44" applyNumberFormat="1" applyFont="1" applyFill="1" applyBorder="1" applyAlignment="1">
      <alignment horizontal="center" vertical="center"/>
    </xf>
    <xf numFmtId="0" fontId="6" fillId="3" borderId="4" xfId="45" applyFont="1" applyFill="1" applyBorder="1" applyAlignment="1">
      <alignment horizontal="center" vertical="center" wrapText="1"/>
    </xf>
  </cellXfs>
  <cellStyles count="50">
    <cellStyle name="Millares" xfId="44" builtinId="3"/>
    <cellStyle name="Normal" xfId="0" builtinId="0"/>
    <cellStyle name="Normal 2" xfId="49"/>
    <cellStyle name="style1749130342627" xfId="45"/>
    <cellStyle name="style1749130343659" xfId="47"/>
    <cellStyle name="style1749130343768" xfId="46"/>
    <cellStyle name="style1749130345081" xfId="48"/>
    <cellStyle name="style1749133816425" xfId="1"/>
    <cellStyle name="style1749133816597" xfId="2"/>
    <cellStyle name="style1749133816784" xfId="3"/>
    <cellStyle name="style1749133816894" xfId="4"/>
    <cellStyle name="style1749133817050" xfId="5"/>
    <cellStyle name="style1749133817175" xfId="6"/>
    <cellStyle name="style1749133817300" xfId="7"/>
    <cellStyle name="style1749133817456" xfId="8"/>
    <cellStyle name="style1749133817581" xfId="9"/>
    <cellStyle name="style1749133818206" xfId="10"/>
    <cellStyle name="style1749133818378" xfId="11"/>
    <cellStyle name="style1749133818581" xfId="12"/>
    <cellStyle name="style1749133818675" xfId="13"/>
    <cellStyle name="style1749133818785" xfId="14"/>
    <cellStyle name="style1749133818878" xfId="15"/>
    <cellStyle name="style1749133818972" xfId="16"/>
    <cellStyle name="style1749133819050" xfId="17"/>
    <cellStyle name="style1749133819144" xfId="18"/>
    <cellStyle name="style1749133819285" xfId="19"/>
    <cellStyle name="style1749133819628" xfId="20"/>
    <cellStyle name="style1749133819753" xfId="21"/>
    <cellStyle name="style1749133819863" xfId="22"/>
    <cellStyle name="style1749133819957" xfId="23"/>
    <cellStyle name="style1749133820050" xfId="24"/>
    <cellStyle name="style1749133820207" xfId="25"/>
    <cellStyle name="style1749133820300" xfId="26"/>
    <cellStyle name="style1749133820394" xfId="27"/>
    <cellStyle name="style1749133820519" xfId="28"/>
    <cellStyle name="style1749133820597" xfId="29"/>
    <cellStyle name="style1749133820925" xfId="30"/>
    <cellStyle name="style1749133821019" xfId="31"/>
    <cellStyle name="style1749133821082" xfId="32"/>
    <cellStyle name="style1749133821175" xfId="33"/>
    <cellStyle name="style1749133821285" xfId="34"/>
    <cellStyle name="style1749133821394" xfId="35"/>
    <cellStyle name="style1749133821488" xfId="36"/>
    <cellStyle name="style1749133821597" xfId="37"/>
    <cellStyle name="style1749133821660" xfId="38"/>
    <cellStyle name="style1749133821769" xfId="39"/>
    <cellStyle name="style1749133822254" xfId="40"/>
    <cellStyle name="style1749133822347" xfId="41"/>
    <cellStyle name="style1749133822457" xfId="42"/>
    <cellStyle name="style1749133822535" xfId="43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224</xdr:row>
      <xdr:rowOff>57151</xdr:rowOff>
    </xdr:from>
    <xdr:to>
      <xdr:col>0</xdr:col>
      <xdr:colOff>381000</xdr:colOff>
      <xdr:row>226</xdr:row>
      <xdr:rowOff>142876</xdr:rowOff>
    </xdr:to>
    <xdr:sp macro="" textlink="">
      <xdr:nvSpPr>
        <xdr:cNvPr id="2" name="Cerrar llave 1"/>
        <xdr:cNvSpPr/>
      </xdr:nvSpPr>
      <xdr:spPr>
        <a:xfrm>
          <a:off x="297181" y="1352931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4" t="s">
        <v>227</v>
      </c>
      <c r="B1" s="24"/>
      <c r="C1" s="24"/>
      <c r="D1" s="24"/>
      <c r="E1" s="24"/>
      <c r="F1" s="24"/>
    </row>
    <row r="2" spans="1:6" ht="30" customHeight="1" x14ac:dyDescent="0.25">
      <c r="A2" s="28" t="s">
        <v>0</v>
      </c>
      <c r="B2" s="25" t="s">
        <v>1</v>
      </c>
      <c r="C2" s="27" t="s">
        <v>202</v>
      </c>
      <c r="D2" s="27"/>
      <c r="E2" s="27"/>
      <c r="F2" s="26" t="s">
        <v>229</v>
      </c>
    </row>
    <row r="3" spans="1:6" ht="30" customHeight="1" x14ac:dyDescent="0.25">
      <c r="A3" s="28"/>
      <c r="B3" s="25"/>
      <c r="C3" s="8" t="s">
        <v>2</v>
      </c>
      <c r="D3" s="8" t="s">
        <v>3</v>
      </c>
      <c r="E3" s="8" t="s">
        <v>4</v>
      </c>
      <c r="F3" s="26"/>
    </row>
    <row r="4" spans="1:6" ht="21" customHeight="1" x14ac:dyDescent="0.25">
      <c r="A4" s="18" t="s">
        <v>203</v>
      </c>
      <c r="B4" s="9">
        <f>SUM(B5+B19+B46+B55+B108+B116+B126+B147+B167+B195+B217)</f>
        <v>330</v>
      </c>
      <c r="C4" s="10">
        <f t="shared" ref="C4:F4" si="0">SUM(C5+C19+C46+C55+C108+C116+C126+C147+C167+C195+C217)</f>
        <v>25.847773749999995</v>
      </c>
      <c r="D4" s="10">
        <f t="shared" si="0"/>
        <v>1.1140863538028023</v>
      </c>
      <c r="E4" s="10">
        <f t="shared" si="0"/>
        <v>2.3341732191744051</v>
      </c>
      <c r="F4" s="11">
        <f t="shared" si="0"/>
        <v>6987.0905000000012</v>
      </c>
    </row>
    <row r="5" spans="1:6" ht="21" customHeight="1" x14ac:dyDescent="0.25">
      <c r="A5" s="19" t="s">
        <v>5</v>
      </c>
      <c r="B5" s="9">
        <f>SUM(B6+B8+B15+B17)</f>
        <v>11</v>
      </c>
      <c r="C5" s="10">
        <f t="shared" ref="C5:F5" si="1">SUM(C6+C8+C15+C17)</f>
        <v>7.2719419999999991E-3</v>
      </c>
      <c r="D5" s="10">
        <f t="shared" si="1"/>
        <v>2.8799766666666661E-3</v>
      </c>
      <c r="E5" s="10">
        <f t="shared" si="1"/>
        <v>0</v>
      </c>
      <c r="F5" s="11">
        <f t="shared" si="1"/>
        <v>1.29</v>
      </c>
    </row>
    <row r="6" spans="1:6" ht="15" customHeight="1" x14ac:dyDescent="0.25">
      <c r="A6" s="19" t="s">
        <v>17</v>
      </c>
      <c r="B6" s="9">
        <v>1</v>
      </c>
      <c r="C6" s="10">
        <v>4.3199699999999999E-4</v>
      </c>
      <c r="D6" s="10">
        <v>0</v>
      </c>
      <c r="E6" s="10">
        <v>0</v>
      </c>
      <c r="F6" s="11">
        <v>0.06</v>
      </c>
    </row>
    <row r="7" spans="1:6" ht="15" customHeight="1" x14ac:dyDescent="0.25">
      <c r="A7" s="19" t="s">
        <v>206</v>
      </c>
      <c r="B7" s="12">
        <v>1</v>
      </c>
      <c r="C7" s="13">
        <v>4.3199699999999999E-4</v>
      </c>
      <c r="D7" s="13">
        <v>0</v>
      </c>
      <c r="E7" s="13">
        <v>0</v>
      </c>
      <c r="F7" s="14">
        <v>0.06</v>
      </c>
    </row>
    <row r="8" spans="1:6" ht="15" customHeight="1" x14ac:dyDescent="0.25">
      <c r="A8" s="19" t="s">
        <v>18</v>
      </c>
      <c r="B8" s="9">
        <v>8</v>
      </c>
      <c r="C8" s="10">
        <v>5.2559579999999998E-3</v>
      </c>
      <c r="D8" s="10">
        <v>2.5199796666666662E-3</v>
      </c>
      <c r="E8" s="10">
        <v>0</v>
      </c>
      <c r="F8" s="11">
        <v>0.98</v>
      </c>
    </row>
    <row r="9" spans="1:6" ht="15" customHeight="1" x14ac:dyDescent="0.25">
      <c r="A9" s="19" t="s">
        <v>19</v>
      </c>
      <c r="B9" s="12">
        <v>1</v>
      </c>
      <c r="C9" s="13">
        <v>2.8799799999999998E-4</v>
      </c>
      <c r="D9" s="13">
        <v>0</v>
      </c>
      <c r="E9" s="13">
        <v>0</v>
      </c>
      <c r="F9" s="14">
        <v>0</v>
      </c>
    </row>
    <row r="10" spans="1:6" ht="15" customHeight="1" x14ac:dyDescent="0.25">
      <c r="A10" s="19" t="s">
        <v>20</v>
      </c>
      <c r="B10" s="12">
        <v>2</v>
      </c>
      <c r="C10" s="13">
        <v>1.0799910000000002E-3</v>
      </c>
      <c r="D10" s="13">
        <v>0</v>
      </c>
      <c r="E10" s="13">
        <v>0</v>
      </c>
      <c r="F10" s="14">
        <v>0.49000000000000005</v>
      </c>
    </row>
    <row r="11" spans="1:6" ht="15" customHeight="1" x14ac:dyDescent="0.25">
      <c r="A11" s="19" t="s">
        <v>21</v>
      </c>
      <c r="B11" s="12">
        <v>1</v>
      </c>
      <c r="C11" s="13">
        <v>2.1599829999999999E-3</v>
      </c>
      <c r="D11" s="13">
        <v>1.4399886666666667E-3</v>
      </c>
      <c r="E11" s="13">
        <v>0</v>
      </c>
      <c r="F11" s="14">
        <v>0.18</v>
      </c>
    </row>
    <row r="12" spans="1:6" ht="15" customHeight="1" x14ac:dyDescent="0.25">
      <c r="A12" s="19" t="s">
        <v>22</v>
      </c>
      <c r="B12" s="12">
        <v>2</v>
      </c>
      <c r="C12" s="13">
        <v>1.2239899999999999E-3</v>
      </c>
      <c r="D12" s="13">
        <v>1.079991E-3</v>
      </c>
      <c r="E12" s="13">
        <v>0</v>
      </c>
      <c r="F12" s="14">
        <v>0.08</v>
      </c>
    </row>
    <row r="13" spans="1:6" ht="15" customHeight="1" x14ac:dyDescent="0.25">
      <c r="A13" s="19" t="s">
        <v>23</v>
      </c>
      <c r="B13" s="12">
        <v>1</v>
      </c>
      <c r="C13" s="13">
        <v>2.1599799999999999E-4</v>
      </c>
      <c r="D13" s="13">
        <v>0</v>
      </c>
      <c r="E13" s="13">
        <v>0</v>
      </c>
      <c r="F13" s="14">
        <v>0.03</v>
      </c>
    </row>
    <row r="14" spans="1:6" ht="15" customHeight="1" x14ac:dyDescent="0.25">
      <c r="A14" s="19" t="s">
        <v>24</v>
      </c>
      <c r="B14" s="12">
        <v>1</v>
      </c>
      <c r="C14" s="13">
        <v>2.8799799999999998E-4</v>
      </c>
      <c r="D14" s="13">
        <v>0</v>
      </c>
      <c r="E14" s="13">
        <v>0</v>
      </c>
      <c r="F14" s="14">
        <v>0.2</v>
      </c>
    </row>
    <row r="15" spans="1:6" ht="15" customHeight="1" x14ac:dyDescent="0.25">
      <c r="A15" s="19" t="s">
        <v>25</v>
      </c>
      <c r="B15" s="9">
        <v>1</v>
      </c>
      <c r="C15" s="10">
        <v>1.4399879999999999E-3</v>
      </c>
      <c r="D15" s="10">
        <v>3.5999699999999998E-4</v>
      </c>
      <c r="E15" s="10">
        <v>0</v>
      </c>
      <c r="F15" s="11">
        <v>0.2</v>
      </c>
    </row>
    <row r="16" spans="1:6" ht="15" customHeight="1" x14ac:dyDescent="0.25">
      <c r="A16" s="19" t="s">
        <v>26</v>
      </c>
      <c r="B16" s="12">
        <v>1</v>
      </c>
      <c r="C16" s="13">
        <v>1.4399879999999999E-3</v>
      </c>
      <c r="D16" s="13">
        <v>3.5999699999999998E-4</v>
      </c>
      <c r="E16" s="13">
        <v>0</v>
      </c>
      <c r="F16" s="14">
        <v>0.2</v>
      </c>
    </row>
    <row r="17" spans="1:6" ht="15" customHeight="1" x14ac:dyDescent="0.25">
      <c r="A17" s="19" t="s">
        <v>27</v>
      </c>
      <c r="B17" s="9">
        <v>1</v>
      </c>
      <c r="C17" s="10">
        <v>1.4399899999999999E-4</v>
      </c>
      <c r="D17" s="10">
        <v>0</v>
      </c>
      <c r="E17" s="10">
        <v>0</v>
      </c>
      <c r="F17" s="11">
        <v>0.05</v>
      </c>
    </row>
    <row r="18" spans="1:6" ht="15" customHeight="1" x14ac:dyDescent="0.25">
      <c r="A18" s="19" t="s">
        <v>28</v>
      </c>
      <c r="B18" s="12">
        <v>1</v>
      </c>
      <c r="C18" s="13">
        <v>1.4399899999999999E-4</v>
      </c>
      <c r="D18" s="13">
        <v>0</v>
      </c>
      <c r="E18" s="13">
        <v>0</v>
      </c>
      <c r="F18" s="14">
        <v>0.05</v>
      </c>
    </row>
    <row r="19" spans="1:6" ht="21" customHeight="1" x14ac:dyDescent="0.25">
      <c r="A19" s="19" t="s">
        <v>9</v>
      </c>
      <c r="B19" s="9">
        <f>SUM(B20+B23+B31+B35+B38)</f>
        <v>58</v>
      </c>
      <c r="C19" s="10">
        <f t="shared" ref="C19:F19" si="2">SUM(C20+C23+C31+C35+C38)</f>
        <v>0.34367916500000001</v>
      </c>
      <c r="D19" s="10">
        <f t="shared" si="2"/>
        <v>3.1026519482857142E-2</v>
      </c>
      <c r="E19" s="10">
        <f t="shared" si="2"/>
        <v>6.1199506999999988E-3</v>
      </c>
      <c r="F19" s="11">
        <f t="shared" si="2"/>
        <v>92.609999999999985</v>
      </c>
    </row>
    <row r="20" spans="1:6" ht="15" customHeight="1" x14ac:dyDescent="0.25">
      <c r="A20" s="19" t="s">
        <v>29</v>
      </c>
      <c r="B20" s="9">
        <v>2</v>
      </c>
      <c r="C20" s="10">
        <v>5.0399599999999994E-4</v>
      </c>
      <c r="D20" s="10">
        <v>0</v>
      </c>
      <c r="E20" s="10">
        <v>0</v>
      </c>
      <c r="F20" s="11">
        <v>0.12</v>
      </c>
    </row>
    <row r="21" spans="1:6" ht="15" customHeight="1" x14ac:dyDescent="0.25">
      <c r="A21" s="19" t="s">
        <v>30</v>
      </c>
      <c r="B21" s="12">
        <v>1</v>
      </c>
      <c r="C21" s="13">
        <v>2.1599799999999999E-4</v>
      </c>
      <c r="D21" s="13">
        <v>0</v>
      </c>
      <c r="E21" s="13">
        <v>0</v>
      </c>
      <c r="F21" s="14">
        <v>0.1</v>
      </c>
    </row>
    <row r="22" spans="1:6" ht="15" customHeight="1" x14ac:dyDescent="0.25">
      <c r="A22" s="19" t="s">
        <v>31</v>
      </c>
      <c r="B22" s="12">
        <v>1</v>
      </c>
      <c r="C22" s="13">
        <v>2.8799799999999998E-4</v>
      </c>
      <c r="D22" s="13">
        <v>0</v>
      </c>
      <c r="E22" s="13">
        <v>0</v>
      </c>
      <c r="F22" s="14">
        <v>0.02</v>
      </c>
    </row>
    <row r="23" spans="1:6" ht="15" customHeight="1" x14ac:dyDescent="0.25">
      <c r="A23" s="19" t="s">
        <v>32</v>
      </c>
      <c r="B23" s="9">
        <v>16</v>
      </c>
      <c r="C23" s="10">
        <v>4.1671825000000003E-2</v>
      </c>
      <c r="D23" s="10">
        <v>9.1706626666666659E-3</v>
      </c>
      <c r="E23" s="10">
        <v>0</v>
      </c>
      <c r="F23" s="11">
        <v>11.44</v>
      </c>
    </row>
    <row r="24" spans="1:6" ht="15" customHeight="1" x14ac:dyDescent="0.25">
      <c r="A24" s="19" t="s">
        <v>207</v>
      </c>
      <c r="B24" s="12">
        <v>1</v>
      </c>
      <c r="C24" s="13">
        <v>3.5999699999999998E-4</v>
      </c>
      <c r="D24" s="13">
        <v>0</v>
      </c>
      <c r="E24" s="13">
        <v>0</v>
      </c>
      <c r="F24" s="14">
        <v>0.1</v>
      </c>
    </row>
    <row r="25" spans="1:6" ht="15" customHeight="1" x14ac:dyDescent="0.25">
      <c r="A25" s="19" t="s">
        <v>33</v>
      </c>
      <c r="B25" s="12">
        <v>1</v>
      </c>
      <c r="C25" s="13">
        <v>2.1599799999999999E-4</v>
      </c>
      <c r="D25" s="13">
        <v>0</v>
      </c>
      <c r="E25" s="13">
        <v>0</v>
      </c>
      <c r="F25" s="14">
        <v>0.11</v>
      </c>
    </row>
    <row r="26" spans="1:6" ht="15" customHeight="1" x14ac:dyDescent="0.25">
      <c r="A26" s="19" t="s">
        <v>34</v>
      </c>
      <c r="B26" s="12">
        <v>2</v>
      </c>
      <c r="C26" s="13">
        <v>2.8799799999999998E-4</v>
      </c>
      <c r="D26" s="13">
        <v>1.4399899999999999E-4</v>
      </c>
      <c r="E26" s="13">
        <v>0</v>
      </c>
      <c r="F26" s="14">
        <v>0.04</v>
      </c>
    </row>
    <row r="27" spans="1:6" ht="15" customHeight="1" x14ac:dyDescent="0.25">
      <c r="A27" s="19" t="s">
        <v>35</v>
      </c>
      <c r="B27" s="12">
        <v>1</v>
      </c>
      <c r="C27" s="13">
        <v>0.01</v>
      </c>
      <c r="D27" s="13">
        <v>2E-3</v>
      </c>
      <c r="E27" s="13">
        <v>0</v>
      </c>
      <c r="F27" s="14">
        <v>2</v>
      </c>
    </row>
    <row r="28" spans="1:6" ht="15" customHeight="1" x14ac:dyDescent="0.25">
      <c r="A28" s="19" t="s">
        <v>36</v>
      </c>
      <c r="B28" s="12">
        <v>8</v>
      </c>
      <c r="C28" s="13">
        <v>1.9295844999999999E-2</v>
      </c>
      <c r="D28" s="13">
        <v>3.5999700000000003E-4</v>
      </c>
      <c r="E28" s="13">
        <v>0</v>
      </c>
      <c r="F28" s="14">
        <v>4.0699999999999994</v>
      </c>
    </row>
    <row r="29" spans="1:6" ht="15" customHeight="1" x14ac:dyDescent="0.25">
      <c r="A29" s="19" t="s">
        <v>37</v>
      </c>
      <c r="B29" s="12">
        <v>2</v>
      </c>
      <c r="C29" s="13">
        <v>1.1439988E-2</v>
      </c>
      <c r="D29" s="13">
        <v>6.6666666666666671E-3</v>
      </c>
      <c r="E29" s="13">
        <v>0</v>
      </c>
      <c r="F29" s="14">
        <v>5.0999999999999996</v>
      </c>
    </row>
    <row r="30" spans="1:6" ht="15" customHeight="1" x14ac:dyDescent="0.25">
      <c r="A30" s="19" t="s">
        <v>38</v>
      </c>
      <c r="B30" s="12">
        <v>1</v>
      </c>
      <c r="C30" s="13">
        <v>7.1999E-5</v>
      </c>
      <c r="D30" s="13">
        <v>0</v>
      </c>
      <c r="E30" s="13">
        <v>0</v>
      </c>
      <c r="F30" s="14">
        <v>0.02</v>
      </c>
    </row>
    <row r="31" spans="1:6" ht="15" customHeight="1" x14ac:dyDescent="0.25">
      <c r="A31" s="19" t="s">
        <v>39</v>
      </c>
      <c r="B31" s="9">
        <v>17</v>
      </c>
      <c r="C31" s="10">
        <v>0.25435164399999999</v>
      </c>
      <c r="D31" s="10">
        <v>1.0479948199999999E-2</v>
      </c>
      <c r="E31" s="10">
        <v>0</v>
      </c>
      <c r="F31" s="11">
        <v>70.429999999999993</v>
      </c>
    </row>
    <row r="32" spans="1:6" ht="15" customHeight="1" x14ac:dyDescent="0.25">
      <c r="A32" s="19" t="s">
        <v>208</v>
      </c>
      <c r="B32" s="12">
        <v>11</v>
      </c>
      <c r="C32" s="13">
        <v>0.22447980300000003</v>
      </c>
      <c r="D32" s="13">
        <v>4.0000000000000001E-3</v>
      </c>
      <c r="E32" s="13">
        <v>0</v>
      </c>
      <c r="F32" s="14">
        <v>63.699999999999989</v>
      </c>
    </row>
    <row r="33" spans="1:6" ht="15" customHeight="1" x14ac:dyDescent="0.25">
      <c r="A33" s="19" t="s">
        <v>40</v>
      </c>
      <c r="B33" s="12">
        <v>1</v>
      </c>
      <c r="C33" s="13">
        <v>4.3199699999999999E-4</v>
      </c>
      <c r="D33" s="13">
        <v>0</v>
      </c>
      <c r="E33" s="13">
        <v>0</v>
      </c>
      <c r="F33" s="14">
        <v>0.03</v>
      </c>
    </row>
    <row r="34" spans="1:6" ht="15" customHeight="1" x14ac:dyDescent="0.25">
      <c r="A34" s="19" t="s">
        <v>41</v>
      </c>
      <c r="B34" s="12">
        <v>5</v>
      </c>
      <c r="C34" s="13">
        <v>2.9439844E-2</v>
      </c>
      <c r="D34" s="13">
        <v>6.4799482000000002E-3</v>
      </c>
      <c r="E34" s="13">
        <v>0</v>
      </c>
      <c r="F34" s="14">
        <v>6.6999999999999993</v>
      </c>
    </row>
    <row r="35" spans="1:6" ht="15" customHeight="1" x14ac:dyDescent="0.25">
      <c r="A35" s="19" t="s">
        <v>42</v>
      </c>
      <c r="B35" s="9">
        <v>2</v>
      </c>
      <c r="C35" s="10">
        <v>5.0399599999999994E-4</v>
      </c>
      <c r="D35" s="10">
        <v>0</v>
      </c>
      <c r="E35" s="10">
        <v>0</v>
      </c>
      <c r="F35" s="11">
        <v>0.13</v>
      </c>
    </row>
    <row r="36" spans="1:6" ht="15" customHeight="1" x14ac:dyDescent="0.25">
      <c r="A36" s="19" t="s">
        <v>43</v>
      </c>
      <c r="B36" s="12">
        <v>1</v>
      </c>
      <c r="C36" s="13">
        <v>3.5999699999999998E-4</v>
      </c>
      <c r="D36" s="13">
        <v>0</v>
      </c>
      <c r="E36" s="13">
        <v>0</v>
      </c>
      <c r="F36" s="14">
        <v>0.12</v>
      </c>
    </row>
    <row r="37" spans="1:6" ht="15" customHeight="1" x14ac:dyDescent="0.25">
      <c r="A37" s="19" t="s">
        <v>44</v>
      </c>
      <c r="B37" s="12">
        <v>1</v>
      </c>
      <c r="C37" s="13">
        <v>1.4399899999999999E-4</v>
      </c>
      <c r="D37" s="13">
        <v>0</v>
      </c>
      <c r="E37" s="13">
        <v>0</v>
      </c>
      <c r="F37" s="14">
        <v>0.01</v>
      </c>
    </row>
    <row r="38" spans="1:6" ht="15" customHeight="1" x14ac:dyDescent="0.25">
      <c r="A38" s="19" t="s">
        <v>45</v>
      </c>
      <c r="B38" s="9">
        <v>21</v>
      </c>
      <c r="C38" s="10">
        <v>4.6647704000000005E-2</v>
      </c>
      <c r="D38" s="10">
        <v>1.1375908616190478E-2</v>
      </c>
      <c r="E38" s="10">
        <v>6.1199506999999988E-3</v>
      </c>
      <c r="F38" s="11">
        <v>10.490000000000002</v>
      </c>
    </row>
    <row r="39" spans="1:6" ht="15" customHeight="1" x14ac:dyDescent="0.25">
      <c r="A39" s="19" t="s">
        <v>209</v>
      </c>
      <c r="B39" s="12">
        <v>5</v>
      </c>
      <c r="C39" s="13">
        <v>1.943983E-3</v>
      </c>
      <c r="D39" s="13">
        <v>0</v>
      </c>
      <c r="E39" s="13">
        <v>0</v>
      </c>
      <c r="F39" s="14">
        <v>4.3899999999999997</v>
      </c>
    </row>
    <row r="40" spans="1:6" ht="15" customHeight="1" x14ac:dyDescent="0.25">
      <c r="A40" s="19" t="s">
        <v>46</v>
      </c>
      <c r="B40" s="12">
        <v>1</v>
      </c>
      <c r="C40" s="13">
        <v>2.1599829999999999E-3</v>
      </c>
      <c r="D40" s="13">
        <v>0</v>
      </c>
      <c r="E40" s="13">
        <v>0</v>
      </c>
      <c r="F40" s="14">
        <v>0.5</v>
      </c>
    </row>
    <row r="41" spans="1:6" ht="15" customHeight="1" x14ac:dyDescent="0.25">
      <c r="A41" s="19" t="s">
        <v>47</v>
      </c>
      <c r="B41" s="12">
        <v>1</v>
      </c>
      <c r="C41" s="13">
        <v>1.7999859999999999E-3</v>
      </c>
      <c r="D41" s="13">
        <v>1.7999860000000002E-3</v>
      </c>
      <c r="E41" s="13">
        <v>0</v>
      </c>
      <c r="F41" s="14">
        <v>0</v>
      </c>
    </row>
    <row r="42" spans="1:6" ht="15" customHeight="1" x14ac:dyDescent="0.25">
      <c r="A42" s="19" t="s">
        <v>48</v>
      </c>
      <c r="B42" s="12">
        <v>1</v>
      </c>
      <c r="C42" s="13">
        <v>4.3199650000000003E-3</v>
      </c>
      <c r="D42" s="13">
        <v>3.5999708333333334E-3</v>
      </c>
      <c r="E42" s="13">
        <v>0</v>
      </c>
      <c r="F42" s="14">
        <v>0.2</v>
      </c>
    </row>
    <row r="43" spans="1:6" ht="15" customHeight="1" x14ac:dyDescent="0.25">
      <c r="A43" s="19" t="s">
        <v>49</v>
      </c>
      <c r="B43" s="12">
        <v>1</v>
      </c>
      <c r="C43" s="13">
        <v>7.1999E-5</v>
      </c>
      <c r="D43" s="13">
        <v>0</v>
      </c>
      <c r="E43" s="13">
        <v>0</v>
      </c>
      <c r="F43" s="14">
        <v>0.05</v>
      </c>
    </row>
    <row r="44" spans="1:6" ht="15" customHeight="1" x14ac:dyDescent="0.25">
      <c r="A44" s="19" t="s">
        <v>50</v>
      </c>
      <c r="B44" s="12">
        <v>4</v>
      </c>
      <c r="C44" s="13">
        <v>1.5119879999999999E-3</v>
      </c>
      <c r="D44" s="13">
        <v>0</v>
      </c>
      <c r="E44" s="13">
        <v>0</v>
      </c>
      <c r="F44" s="14">
        <v>0.29000000000000004</v>
      </c>
    </row>
    <row r="45" spans="1:6" ht="15" customHeight="1" x14ac:dyDescent="0.25">
      <c r="A45" s="19" t="s">
        <v>51</v>
      </c>
      <c r="B45" s="12">
        <v>8</v>
      </c>
      <c r="C45" s="13">
        <v>3.4839799999999997E-2</v>
      </c>
      <c r="D45" s="13">
        <v>5.975951782857143E-3</v>
      </c>
      <c r="E45" s="13">
        <v>6.1199506999999997E-3</v>
      </c>
      <c r="F45" s="14">
        <v>5.0600000000000005</v>
      </c>
    </row>
    <row r="46" spans="1:6" ht="21" customHeight="1" x14ac:dyDescent="0.25">
      <c r="A46" s="19" t="s">
        <v>6</v>
      </c>
      <c r="B46" s="9">
        <f>SUM(B47+B53)</f>
        <v>8</v>
      </c>
      <c r="C46" s="10">
        <f t="shared" ref="C46:F46" si="3">SUM(C47+C53)</f>
        <v>1.0511915E-2</v>
      </c>
      <c r="D46" s="10">
        <f t="shared" si="3"/>
        <v>1.0799911999999998E-3</v>
      </c>
      <c r="E46" s="10">
        <f t="shared" si="3"/>
        <v>3.599971E-3</v>
      </c>
      <c r="F46" s="11">
        <f t="shared" si="3"/>
        <v>18.66</v>
      </c>
    </row>
    <row r="47" spans="1:6" ht="15" customHeight="1" x14ac:dyDescent="0.25">
      <c r="A47" s="19" t="s">
        <v>52</v>
      </c>
      <c r="B47" s="9">
        <v>6</v>
      </c>
      <c r="C47" s="10">
        <v>3.3119729999999997E-3</v>
      </c>
      <c r="D47" s="10">
        <v>3.5999699999999998E-4</v>
      </c>
      <c r="E47" s="10">
        <v>0</v>
      </c>
      <c r="F47" s="11">
        <v>7.0600000000000005</v>
      </c>
    </row>
    <row r="48" spans="1:6" ht="15" customHeight="1" x14ac:dyDescent="0.25">
      <c r="A48" s="19" t="s">
        <v>53</v>
      </c>
      <c r="B48" s="12">
        <v>1</v>
      </c>
      <c r="C48" s="13">
        <v>3.5999699999999998E-4</v>
      </c>
      <c r="D48" s="13">
        <v>3.5999699999999998E-4</v>
      </c>
      <c r="E48" s="13">
        <v>0</v>
      </c>
      <c r="F48" s="14">
        <v>0</v>
      </c>
    </row>
    <row r="49" spans="1:6" ht="15" customHeight="1" x14ac:dyDescent="0.25">
      <c r="A49" s="19" t="s">
        <v>54</v>
      </c>
      <c r="B49" s="12">
        <v>1</v>
      </c>
      <c r="C49" s="13">
        <v>2.8799799999999998E-4</v>
      </c>
      <c r="D49" s="13">
        <v>0</v>
      </c>
      <c r="E49" s="13">
        <v>0</v>
      </c>
      <c r="F49" s="14">
        <v>0.04</v>
      </c>
    </row>
    <row r="50" spans="1:6" ht="15" customHeight="1" x14ac:dyDescent="0.25">
      <c r="A50" s="19" t="s">
        <v>55</v>
      </c>
      <c r="B50" s="12">
        <v>1</v>
      </c>
      <c r="C50" s="13">
        <v>2.1599829999999999E-3</v>
      </c>
      <c r="D50" s="13">
        <v>0</v>
      </c>
      <c r="E50" s="13">
        <v>0</v>
      </c>
      <c r="F50" s="14">
        <v>6</v>
      </c>
    </row>
    <row r="51" spans="1:6" ht="15" customHeight="1" x14ac:dyDescent="0.25">
      <c r="A51" s="19" t="s">
        <v>56</v>
      </c>
      <c r="B51" s="12">
        <v>1</v>
      </c>
      <c r="C51" s="13">
        <v>7.1999E-5</v>
      </c>
      <c r="D51" s="13">
        <v>0</v>
      </c>
      <c r="E51" s="13">
        <v>0</v>
      </c>
      <c r="F51" s="14">
        <v>1</v>
      </c>
    </row>
    <row r="52" spans="1:6" ht="15" customHeight="1" x14ac:dyDescent="0.25">
      <c r="A52" s="19" t="s">
        <v>57</v>
      </c>
      <c r="B52" s="12">
        <v>2</v>
      </c>
      <c r="C52" s="13">
        <v>4.3199599999999998E-4</v>
      </c>
      <c r="D52" s="13">
        <v>0</v>
      </c>
      <c r="E52" s="13">
        <v>0</v>
      </c>
      <c r="F52" s="14">
        <v>0.02</v>
      </c>
    </row>
    <row r="53" spans="1:6" ht="15" customHeight="1" x14ac:dyDescent="0.25">
      <c r="A53" s="19" t="s">
        <v>58</v>
      </c>
      <c r="B53" s="9">
        <v>2</v>
      </c>
      <c r="C53" s="10">
        <v>7.199942E-3</v>
      </c>
      <c r="D53" s="10">
        <v>7.1999419999999991E-4</v>
      </c>
      <c r="E53" s="10">
        <v>3.599971E-3</v>
      </c>
      <c r="F53" s="11">
        <v>11.6</v>
      </c>
    </row>
    <row r="54" spans="1:6" ht="15" customHeight="1" x14ac:dyDescent="0.25">
      <c r="A54" s="19" t="s">
        <v>59</v>
      </c>
      <c r="B54" s="12">
        <v>2</v>
      </c>
      <c r="C54" s="13">
        <v>7.199942E-3</v>
      </c>
      <c r="D54" s="13">
        <v>7.1999419999999991E-4</v>
      </c>
      <c r="E54" s="13">
        <v>3.599971E-3</v>
      </c>
      <c r="F54" s="14">
        <v>11.6</v>
      </c>
    </row>
    <row r="55" spans="1:6" ht="21" customHeight="1" x14ac:dyDescent="0.25">
      <c r="A55" s="19" t="s">
        <v>10</v>
      </c>
      <c r="B55" s="9">
        <f>SUM(B56+B62+B66+B69+B73+B81+B86+B92+B95+B101+B103)</f>
        <v>118</v>
      </c>
      <c r="C55" s="10">
        <f t="shared" ref="C55:F55" si="4">SUM(C56+C62+C66+C69+C73+C81+C86+C92+C95+C101+C103)</f>
        <v>20.427231613</v>
      </c>
      <c r="D55" s="10">
        <f t="shared" si="4"/>
        <v>0.88677922930256403</v>
      </c>
      <c r="E55" s="10">
        <f t="shared" si="4"/>
        <v>2.0300070000000003</v>
      </c>
      <c r="F55" s="11">
        <f t="shared" si="4"/>
        <v>5853.1600000000008</v>
      </c>
    </row>
    <row r="56" spans="1:6" ht="15" customHeight="1" x14ac:dyDescent="0.25">
      <c r="A56" s="19" t="s">
        <v>60</v>
      </c>
      <c r="B56" s="9">
        <v>7</v>
      </c>
      <c r="C56" s="10">
        <v>1.6983942999999998E-2</v>
      </c>
      <c r="D56" s="10">
        <v>1.2239897999999998E-3</v>
      </c>
      <c r="E56" s="10">
        <v>0</v>
      </c>
      <c r="F56" s="11">
        <v>31.75</v>
      </c>
    </row>
    <row r="57" spans="1:6" ht="15" customHeight="1" x14ac:dyDescent="0.25">
      <c r="A57" s="19" t="s">
        <v>210</v>
      </c>
      <c r="B57" s="12">
        <v>1</v>
      </c>
      <c r="C57" s="13">
        <v>1.4399899999999999E-4</v>
      </c>
      <c r="D57" s="13">
        <v>0</v>
      </c>
      <c r="E57" s="13">
        <v>0</v>
      </c>
      <c r="F57" s="14">
        <v>0.1</v>
      </c>
    </row>
    <row r="58" spans="1:6" ht="15" customHeight="1" x14ac:dyDescent="0.25">
      <c r="A58" s="19" t="s">
        <v>61</v>
      </c>
      <c r="B58" s="12">
        <v>1</v>
      </c>
      <c r="C58" s="13">
        <v>1.079991E-3</v>
      </c>
      <c r="D58" s="13">
        <v>0</v>
      </c>
      <c r="E58" s="13">
        <v>0</v>
      </c>
      <c r="F58" s="14">
        <v>1.05</v>
      </c>
    </row>
    <row r="59" spans="1:6" ht="15" customHeight="1" x14ac:dyDescent="0.25">
      <c r="A59" s="19" t="s">
        <v>62</v>
      </c>
      <c r="B59" s="12">
        <v>1</v>
      </c>
      <c r="C59" s="13">
        <v>2.1599829999999999E-3</v>
      </c>
      <c r="D59" s="13">
        <v>0</v>
      </c>
      <c r="E59" s="13">
        <v>0</v>
      </c>
      <c r="F59" s="14">
        <v>0</v>
      </c>
    </row>
    <row r="60" spans="1:6" ht="15" customHeight="1" x14ac:dyDescent="0.25">
      <c r="A60" s="19" t="s">
        <v>63</v>
      </c>
      <c r="B60" s="12">
        <v>1</v>
      </c>
      <c r="C60" s="13">
        <v>7.1999399999999995E-4</v>
      </c>
      <c r="D60" s="13">
        <v>2.879976E-4</v>
      </c>
      <c r="E60" s="13">
        <v>0</v>
      </c>
      <c r="F60" s="14">
        <v>0.25</v>
      </c>
    </row>
    <row r="61" spans="1:6" ht="15" customHeight="1" x14ac:dyDescent="0.25">
      <c r="A61" s="19" t="s">
        <v>64</v>
      </c>
      <c r="B61" s="12">
        <v>3</v>
      </c>
      <c r="C61" s="13">
        <v>1.2879975999999998E-2</v>
      </c>
      <c r="D61" s="13">
        <v>9.3599219999999993E-4</v>
      </c>
      <c r="E61" s="13">
        <v>0</v>
      </c>
      <c r="F61" s="14">
        <v>30.35</v>
      </c>
    </row>
    <row r="62" spans="1:6" ht="15" customHeight="1" x14ac:dyDescent="0.25">
      <c r="A62" s="19" t="s">
        <v>65</v>
      </c>
      <c r="B62" s="9">
        <v>5</v>
      </c>
      <c r="C62" s="10">
        <v>3.6719689999999998E-3</v>
      </c>
      <c r="D62" s="10">
        <v>7.1999E-5</v>
      </c>
      <c r="E62" s="10">
        <v>0</v>
      </c>
      <c r="F62" s="11">
        <v>1.9600000000000004</v>
      </c>
    </row>
    <row r="63" spans="1:6" ht="15" customHeight="1" x14ac:dyDescent="0.25">
      <c r="A63" s="19" t="s">
        <v>66</v>
      </c>
      <c r="B63" s="12">
        <v>1</v>
      </c>
      <c r="C63" s="13">
        <v>1.4399879999999999E-3</v>
      </c>
      <c r="D63" s="13">
        <v>0</v>
      </c>
      <c r="E63" s="13">
        <v>0</v>
      </c>
      <c r="F63" s="14">
        <v>0.8</v>
      </c>
    </row>
    <row r="64" spans="1:6" ht="15" customHeight="1" x14ac:dyDescent="0.25">
      <c r="A64" s="19" t="s">
        <v>67</v>
      </c>
      <c r="B64" s="12">
        <v>2</v>
      </c>
      <c r="C64" s="13">
        <v>1.4399879999999999E-3</v>
      </c>
      <c r="D64" s="13">
        <v>0</v>
      </c>
      <c r="E64" s="13">
        <v>0</v>
      </c>
      <c r="F64" s="14">
        <v>0.8600000000000001</v>
      </c>
    </row>
    <row r="65" spans="1:6" ht="15" customHeight="1" x14ac:dyDescent="0.25">
      <c r="A65" s="19" t="s">
        <v>68</v>
      </c>
      <c r="B65" s="12">
        <v>2</v>
      </c>
      <c r="C65" s="13">
        <v>7.9199299999999995E-4</v>
      </c>
      <c r="D65" s="13">
        <v>7.1999E-5</v>
      </c>
      <c r="E65" s="13">
        <v>0</v>
      </c>
      <c r="F65" s="14">
        <v>0.3</v>
      </c>
    </row>
    <row r="66" spans="1:6" ht="15" customHeight="1" x14ac:dyDescent="0.25">
      <c r="A66" s="19" t="s">
        <v>69</v>
      </c>
      <c r="B66" s="9">
        <v>3</v>
      </c>
      <c r="C66" s="10">
        <v>0.16999999999999998</v>
      </c>
      <c r="D66" s="10">
        <v>7.0000000000000007E-7</v>
      </c>
      <c r="E66" s="10">
        <v>7.0000000000000007E-6</v>
      </c>
      <c r="F66" s="11">
        <v>420.78</v>
      </c>
    </row>
    <row r="67" spans="1:6" ht="15" customHeight="1" x14ac:dyDescent="0.25">
      <c r="A67" s="19" t="s">
        <v>70</v>
      </c>
      <c r="B67" s="12">
        <v>2</v>
      </c>
      <c r="C67" s="13">
        <v>0.16</v>
      </c>
      <c r="D67" s="13">
        <v>7.0000000000000007E-7</v>
      </c>
      <c r="E67" s="13">
        <v>7.0000000000000007E-6</v>
      </c>
      <c r="F67" s="14">
        <v>420.28</v>
      </c>
    </row>
    <row r="68" spans="1:6" ht="15" customHeight="1" x14ac:dyDescent="0.25">
      <c r="A68" s="19" t="s">
        <v>71</v>
      </c>
      <c r="B68" s="12">
        <v>1</v>
      </c>
      <c r="C68" s="13">
        <v>0.01</v>
      </c>
      <c r="D68" s="13">
        <v>0</v>
      </c>
      <c r="E68" s="13">
        <v>0</v>
      </c>
      <c r="F68" s="14">
        <v>0.5</v>
      </c>
    </row>
    <row r="69" spans="1:6" ht="15" customHeight="1" x14ac:dyDescent="0.25">
      <c r="A69" s="19" t="s">
        <v>72</v>
      </c>
      <c r="B69" s="9">
        <v>8</v>
      </c>
      <c r="C69" s="10">
        <v>0.26216790099999998</v>
      </c>
      <c r="D69" s="10">
        <v>1.0079915999999997E-3</v>
      </c>
      <c r="E69" s="10">
        <v>0.25000000000000006</v>
      </c>
      <c r="F69" s="11">
        <v>18.71</v>
      </c>
    </row>
    <row r="70" spans="1:6" ht="15" customHeight="1" x14ac:dyDescent="0.25">
      <c r="A70" s="19" t="s">
        <v>73</v>
      </c>
      <c r="B70" s="12">
        <v>4</v>
      </c>
      <c r="C70" s="13">
        <v>1.0223916999999999E-2</v>
      </c>
      <c r="D70" s="13">
        <v>1.0079916E-3</v>
      </c>
      <c r="E70" s="13">
        <v>0</v>
      </c>
      <c r="F70" s="14">
        <v>7.4</v>
      </c>
    </row>
    <row r="71" spans="1:6" ht="15" customHeight="1" x14ac:dyDescent="0.25">
      <c r="A71" s="19" t="s">
        <v>74</v>
      </c>
      <c r="B71" s="12">
        <v>2</v>
      </c>
      <c r="C71" s="13">
        <v>1.583987E-3</v>
      </c>
      <c r="D71" s="13">
        <v>0</v>
      </c>
      <c r="E71" s="13">
        <v>0</v>
      </c>
      <c r="F71" s="14">
        <v>0.6</v>
      </c>
    </row>
    <row r="72" spans="1:6" ht="15" customHeight="1" x14ac:dyDescent="0.25">
      <c r="A72" s="19" t="s">
        <v>75</v>
      </c>
      <c r="B72" s="12">
        <v>2</v>
      </c>
      <c r="C72" s="13">
        <v>0.250359997</v>
      </c>
      <c r="D72" s="13">
        <v>0</v>
      </c>
      <c r="E72" s="13">
        <v>0.25</v>
      </c>
      <c r="F72" s="14">
        <v>10.71</v>
      </c>
    </row>
    <row r="73" spans="1:6" ht="15" customHeight="1" x14ac:dyDescent="0.25">
      <c r="A73" s="19" t="s">
        <v>76</v>
      </c>
      <c r="B73" s="9">
        <v>11</v>
      </c>
      <c r="C73" s="10">
        <v>1.2186399289999998</v>
      </c>
      <c r="D73" s="10">
        <v>7.7199940000000002E-4</v>
      </c>
      <c r="E73" s="10">
        <v>0</v>
      </c>
      <c r="F73" s="11">
        <v>560.7700000000001</v>
      </c>
    </row>
    <row r="74" spans="1:6" ht="15" customHeight="1" x14ac:dyDescent="0.25">
      <c r="A74" s="19" t="s">
        <v>211</v>
      </c>
      <c r="B74" s="12">
        <v>2</v>
      </c>
      <c r="C74" s="13">
        <v>7.9199299999999995E-4</v>
      </c>
      <c r="D74" s="13">
        <v>7.1999400000000001E-5</v>
      </c>
      <c r="E74" s="13">
        <v>0</v>
      </c>
      <c r="F74" s="14">
        <v>0.41</v>
      </c>
    </row>
    <row r="75" spans="1:6" ht="15" customHeight="1" x14ac:dyDescent="0.25">
      <c r="A75" s="19" t="s">
        <v>77</v>
      </c>
      <c r="B75" s="12">
        <v>1</v>
      </c>
      <c r="C75" s="13">
        <v>0.5</v>
      </c>
      <c r="D75" s="13">
        <v>0</v>
      </c>
      <c r="E75" s="13">
        <v>0</v>
      </c>
      <c r="F75" s="14">
        <v>40</v>
      </c>
    </row>
    <row r="76" spans="1:6" ht="15" customHeight="1" x14ac:dyDescent="0.25">
      <c r="A76" s="19" t="s">
        <v>78</v>
      </c>
      <c r="B76" s="12">
        <v>1</v>
      </c>
      <c r="C76" s="13">
        <v>0.06</v>
      </c>
      <c r="D76" s="13">
        <v>0</v>
      </c>
      <c r="E76" s="13">
        <v>0</v>
      </c>
      <c r="F76" s="14">
        <v>70</v>
      </c>
    </row>
    <row r="77" spans="1:6" ht="15" customHeight="1" x14ac:dyDescent="0.25">
      <c r="A77" s="19" t="s">
        <v>79</v>
      </c>
      <c r="B77" s="12">
        <v>3</v>
      </c>
      <c r="C77" s="13">
        <v>1.7775936999999999E-2</v>
      </c>
      <c r="D77" s="13">
        <v>0</v>
      </c>
      <c r="E77" s="13">
        <v>0</v>
      </c>
      <c r="F77" s="14">
        <v>10.32</v>
      </c>
    </row>
    <row r="78" spans="1:6" ht="15" customHeight="1" x14ac:dyDescent="0.25">
      <c r="A78" s="19" t="s">
        <v>80</v>
      </c>
      <c r="B78" s="12">
        <v>2</v>
      </c>
      <c r="C78" s="13">
        <v>0.57000000000000006</v>
      </c>
      <c r="D78" s="13">
        <v>0</v>
      </c>
      <c r="E78" s="13">
        <v>0</v>
      </c>
      <c r="F78" s="14">
        <v>410</v>
      </c>
    </row>
    <row r="79" spans="1:6" ht="15" customHeight="1" x14ac:dyDescent="0.25">
      <c r="A79" s="19" t="s">
        <v>81</v>
      </c>
      <c r="B79" s="12">
        <v>1</v>
      </c>
      <c r="C79" s="13">
        <v>7.0000000000000007E-2</v>
      </c>
      <c r="D79" s="13">
        <v>7.000000000000001E-4</v>
      </c>
      <c r="E79" s="13">
        <v>0</v>
      </c>
      <c r="F79" s="14">
        <v>30</v>
      </c>
    </row>
    <row r="80" spans="1:6" ht="15" customHeight="1" x14ac:dyDescent="0.25">
      <c r="A80" s="19" t="s">
        <v>82</v>
      </c>
      <c r="B80" s="12">
        <v>1</v>
      </c>
      <c r="C80" s="13">
        <v>7.1999E-5</v>
      </c>
      <c r="D80" s="13">
        <v>0</v>
      </c>
      <c r="E80" s="13">
        <v>0</v>
      </c>
      <c r="F80" s="14">
        <v>0.04</v>
      </c>
    </row>
    <row r="81" spans="1:6" ht="15" customHeight="1" x14ac:dyDescent="0.25">
      <c r="A81" s="19" t="s">
        <v>83</v>
      </c>
      <c r="B81" s="9">
        <v>11</v>
      </c>
      <c r="C81" s="10">
        <v>0.15051191400000002</v>
      </c>
      <c r="D81" s="10">
        <v>1.4399883999999996E-3</v>
      </c>
      <c r="E81" s="10">
        <v>0</v>
      </c>
      <c r="F81" s="11">
        <v>55.649999999999984</v>
      </c>
    </row>
    <row r="82" spans="1:6" ht="15" customHeight="1" x14ac:dyDescent="0.25">
      <c r="A82" s="19" t="s">
        <v>212</v>
      </c>
      <c r="B82" s="12">
        <v>2</v>
      </c>
      <c r="C82" s="13">
        <v>8.2799329999999997E-3</v>
      </c>
      <c r="D82" s="13">
        <v>1.4399883999999998E-3</v>
      </c>
      <c r="E82" s="13">
        <v>0</v>
      </c>
      <c r="F82" s="14">
        <v>4.9000000000000004</v>
      </c>
    </row>
    <row r="83" spans="1:6" ht="15" customHeight="1" x14ac:dyDescent="0.25">
      <c r="A83" s="19" t="s">
        <v>84</v>
      </c>
      <c r="B83" s="12">
        <v>1</v>
      </c>
      <c r="C83" s="13">
        <v>4.3199699999999999E-4</v>
      </c>
      <c r="D83" s="13">
        <v>0</v>
      </c>
      <c r="E83" s="13">
        <v>0</v>
      </c>
      <c r="F83" s="14">
        <v>0.2</v>
      </c>
    </row>
    <row r="84" spans="1:6" ht="15" customHeight="1" x14ac:dyDescent="0.25">
      <c r="A84" s="19" t="s">
        <v>85</v>
      </c>
      <c r="B84" s="12">
        <v>1</v>
      </c>
      <c r="C84" s="13">
        <v>0.14000000000000001</v>
      </c>
      <c r="D84" s="13">
        <v>0</v>
      </c>
      <c r="E84" s="13">
        <v>0</v>
      </c>
      <c r="F84" s="14">
        <v>50</v>
      </c>
    </row>
    <row r="85" spans="1:6" ht="15" customHeight="1" x14ac:dyDescent="0.25">
      <c r="A85" s="19" t="s">
        <v>86</v>
      </c>
      <c r="B85" s="12">
        <v>7</v>
      </c>
      <c r="C85" s="13">
        <v>1.7999840000000001E-3</v>
      </c>
      <c r="D85" s="13">
        <v>0</v>
      </c>
      <c r="E85" s="13">
        <v>0</v>
      </c>
      <c r="F85" s="14">
        <v>0.55000000000000004</v>
      </c>
    </row>
    <row r="86" spans="1:6" ht="15" customHeight="1" x14ac:dyDescent="0.25">
      <c r="A86" s="19" t="s">
        <v>87</v>
      </c>
      <c r="B86" s="9">
        <v>17</v>
      </c>
      <c r="C86" s="10">
        <v>2.5617999859999991</v>
      </c>
      <c r="D86" s="10">
        <v>0.24334399899999995</v>
      </c>
      <c r="E86" s="10">
        <v>0.32000000000000006</v>
      </c>
      <c r="F86" s="11">
        <v>1099.7400000000002</v>
      </c>
    </row>
    <row r="87" spans="1:6" ht="15" customHeight="1" x14ac:dyDescent="0.25">
      <c r="A87" s="19" t="s">
        <v>213</v>
      </c>
      <c r="B87" s="12">
        <v>1</v>
      </c>
      <c r="C87" s="13">
        <v>7.1999399999999995E-4</v>
      </c>
      <c r="D87" s="13">
        <v>0</v>
      </c>
      <c r="E87" s="13">
        <v>0</v>
      </c>
      <c r="F87" s="14">
        <v>0.4</v>
      </c>
    </row>
    <row r="88" spans="1:6" ht="15" customHeight="1" x14ac:dyDescent="0.25">
      <c r="A88" s="19" t="s">
        <v>88</v>
      </c>
      <c r="B88" s="12">
        <v>2</v>
      </c>
      <c r="C88" s="13">
        <v>6.4799499999999995E-4</v>
      </c>
      <c r="D88" s="13">
        <v>1.4399899999999999E-4</v>
      </c>
      <c r="E88" s="13">
        <v>0</v>
      </c>
      <c r="F88" s="14">
        <v>0.39</v>
      </c>
    </row>
    <row r="89" spans="1:6" ht="15" customHeight="1" x14ac:dyDescent="0.25">
      <c r="A89" s="19" t="s">
        <v>89</v>
      </c>
      <c r="B89" s="12">
        <v>9</v>
      </c>
      <c r="C89" s="13">
        <v>2.06</v>
      </c>
      <c r="D89" s="13">
        <v>0.24320000000000003</v>
      </c>
      <c r="E89" s="13">
        <v>0.32000000000000006</v>
      </c>
      <c r="F89" s="14">
        <v>873.75</v>
      </c>
    </row>
    <row r="90" spans="1:6" ht="15" customHeight="1" x14ac:dyDescent="0.25">
      <c r="A90" s="19" t="s">
        <v>90</v>
      </c>
      <c r="B90" s="12">
        <v>1</v>
      </c>
      <c r="C90" s="13">
        <v>4.3199699999999999E-4</v>
      </c>
      <c r="D90" s="13">
        <v>0</v>
      </c>
      <c r="E90" s="13">
        <v>0</v>
      </c>
      <c r="F90" s="14">
        <v>0.2</v>
      </c>
    </row>
    <row r="91" spans="1:6" ht="15" customHeight="1" x14ac:dyDescent="0.25">
      <c r="A91" s="19" t="s">
        <v>91</v>
      </c>
      <c r="B91" s="12">
        <v>4</v>
      </c>
      <c r="C91" s="13">
        <v>0.5</v>
      </c>
      <c r="D91" s="13">
        <v>0</v>
      </c>
      <c r="E91" s="13">
        <v>0</v>
      </c>
      <c r="F91" s="14">
        <v>225</v>
      </c>
    </row>
    <row r="92" spans="1:6" ht="15" customHeight="1" x14ac:dyDescent="0.25">
      <c r="A92" s="19" t="s">
        <v>92</v>
      </c>
      <c r="B92" s="9">
        <v>2</v>
      </c>
      <c r="C92" s="10">
        <v>1.6559859999999999E-3</v>
      </c>
      <c r="D92" s="10">
        <v>2.1599799999999999E-4</v>
      </c>
      <c r="E92" s="10">
        <v>0</v>
      </c>
      <c r="F92" s="11">
        <v>0.6</v>
      </c>
    </row>
    <row r="93" spans="1:6" ht="15" customHeight="1" x14ac:dyDescent="0.25">
      <c r="A93" s="19" t="s">
        <v>93</v>
      </c>
      <c r="B93" s="12">
        <v>1</v>
      </c>
      <c r="C93" s="13">
        <v>1.4399879999999999E-3</v>
      </c>
      <c r="D93" s="13">
        <v>0</v>
      </c>
      <c r="E93" s="13">
        <v>0</v>
      </c>
      <c r="F93" s="14">
        <v>0.6</v>
      </c>
    </row>
    <row r="94" spans="1:6" ht="15" customHeight="1" x14ac:dyDescent="0.25">
      <c r="A94" s="19" t="s">
        <v>94</v>
      </c>
      <c r="B94" s="12">
        <v>1</v>
      </c>
      <c r="C94" s="13">
        <v>2.1599799999999999E-4</v>
      </c>
      <c r="D94" s="13">
        <v>2.1599799999999999E-4</v>
      </c>
      <c r="E94" s="13">
        <v>0</v>
      </c>
      <c r="F94" s="14">
        <v>0</v>
      </c>
    </row>
    <row r="95" spans="1:6" ht="15" customHeight="1" x14ac:dyDescent="0.25">
      <c r="A95" s="19" t="s">
        <v>95</v>
      </c>
      <c r="B95" s="9">
        <v>48</v>
      </c>
      <c r="C95" s="10">
        <v>12.940719993999997</v>
      </c>
      <c r="D95" s="10">
        <v>0.6387025641025641</v>
      </c>
      <c r="E95" s="10">
        <v>0.02</v>
      </c>
      <c r="F95" s="11">
        <v>3213.25</v>
      </c>
    </row>
    <row r="96" spans="1:6" ht="15" customHeight="1" x14ac:dyDescent="0.25">
      <c r="A96" s="19" t="s">
        <v>214</v>
      </c>
      <c r="B96" s="12">
        <v>5</v>
      </c>
      <c r="C96" s="13">
        <v>2.58</v>
      </c>
      <c r="D96" s="13">
        <v>1.5466666666666668E-2</v>
      </c>
      <c r="E96" s="13">
        <v>0</v>
      </c>
      <c r="F96" s="14">
        <v>265</v>
      </c>
    </row>
    <row r="97" spans="1:6" ht="15" customHeight="1" x14ac:dyDescent="0.25">
      <c r="A97" s="19" t="s">
        <v>96</v>
      </c>
      <c r="B97" s="12">
        <v>20</v>
      </c>
      <c r="C97" s="13">
        <v>5.0400000000000009</v>
      </c>
      <c r="D97" s="13">
        <v>0.23390256410256413</v>
      </c>
      <c r="E97" s="13">
        <v>0</v>
      </c>
      <c r="F97" s="14">
        <v>1389.4999999999995</v>
      </c>
    </row>
    <row r="98" spans="1:6" ht="15" customHeight="1" x14ac:dyDescent="0.25">
      <c r="A98" s="19" t="s">
        <v>97</v>
      </c>
      <c r="B98" s="12">
        <v>19</v>
      </c>
      <c r="C98" s="13">
        <v>3.4107199939999999</v>
      </c>
      <c r="D98" s="13">
        <v>0.38933333333333331</v>
      </c>
      <c r="E98" s="13">
        <v>0</v>
      </c>
      <c r="F98" s="14">
        <v>1096.75</v>
      </c>
    </row>
    <row r="99" spans="1:6" ht="15" customHeight="1" x14ac:dyDescent="0.25">
      <c r="A99" s="19" t="s">
        <v>98</v>
      </c>
      <c r="B99" s="12">
        <v>3</v>
      </c>
      <c r="C99" s="13">
        <v>1.7700000000000002</v>
      </c>
      <c r="D99" s="13">
        <v>0</v>
      </c>
      <c r="E99" s="13">
        <v>1.9999999999999997E-2</v>
      </c>
      <c r="F99" s="14">
        <v>342</v>
      </c>
    </row>
    <row r="100" spans="1:6" ht="15" customHeight="1" x14ac:dyDescent="0.25">
      <c r="A100" s="19" t="s">
        <v>99</v>
      </c>
      <c r="B100" s="12">
        <v>1</v>
      </c>
      <c r="C100" s="13">
        <v>0.14000000000000001</v>
      </c>
      <c r="D100" s="13">
        <v>0</v>
      </c>
      <c r="E100" s="13">
        <v>0</v>
      </c>
      <c r="F100" s="14">
        <v>120</v>
      </c>
    </row>
    <row r="101" spans="1:6" ht="15" customHeight="1" x14ac:dyDescent="0.25">
      <c r="A101" s="19" t="s">
        <v>100</v>
      </c>
      <c r="B101" s="9">
        <v>1</v>
      </c>
      <c r="C101" s="10">
        <v>1.079991E-3</v>
      </c>
      <c r="D101" s="10">
        <v>0</v>
      </c>
      <c r="E101" s="10">
        <v>0</v>
      </c>
      <c r="F101" s="11">
        <v>0.45</v>
      </c>
    </row>
    <row r="102" spans="1:6" ht="15" customHeight="1" x14ac:dyDescent="0.25">
      <c r="A102" s="19" t="s">
        <v>215</v>
      </c>
      <c r="B102" s="12">
        <v>1</v>
      </c>
      <c r="C102" s="13">
        <v>1.079991E-3</v>
      </c>
      <c r="D102" s="13">
        <v>0</v>
      </c>
      <c r="E102" s="13">
        <v>0</v>
      </c>
      <c r="F102" s="14">
        <v>0.45</v>
      </c>
    </row>
    <row r="103" spans="1:6" ht="15" customHeight="1" x14ac:dyDescent="0.25">
      <c r="A103" s="19" t="s">
        <v>101</v>
      </c>
      <c r="B103" s="9">
        <v>5</v>
      </c>
      <c r="C103" s="10">
        <v>3.1</v>
      </c>
      <c r="D103" s="10">
        <v>0</v>
      </c>
      <c r="E103" s="10">
        <v>1.44</v>
      </c>
      <c r="F103" s="11">
        <v>449.5</v>
      </c>
    </row>
    <row r="104" spans="1:6" ht="15" customHeight="1" x14ac:dyDescent="0.25">
      <c r="A104" s="19" t="s">
        <v>102</v>
      </c>
      <c r="B104" s="12">
        <v>2</v>
      </c>
      <c r="C104" s="13">
        <v>1.01</v>
      </c>
      <c r="D104" s="13">
        <v>0</v>
      </c>
      <c r="E104" s="13">
        <v>0</v>
      </c>
      <c r="F104" s="14">
        <v>304.5</v>
      </c>
    </row>
    <row r="105" spans="1:6" ht="15" customHeight="1" x14ac:dyDescent="0.25">
      <c r="A105" s="19" t="s">
        <v>103</v>
      </c>
      <c r="B105" s="12">
        <v>1</v>
      </c>
      <c r="C105" s="13">
        <v>0.5</v>
      </c>
      <c r="D105" s="13">
        <v>0</v>
      </c>
      <c r="E105" s="13">
        <v>0</v>
      </c>
      <c r="F105" s="14">
        <v>25</v>
      </c>
    </row>
    <row r="106" spans="1:6" ht="15" customHeight="1" x14ac:dyDescent="0.25">
      <c r="A106" s="19" t="s">
        <v>104</v>
      </c>
      <c r="B106" s="12">
        <v>1</v>
      </c>
      <c r="C106" s="13">
        <v>1.44</v>
      </c>
      <c r="D106" s="13">
        <v>0</v>
      </c>
      <c r="E106" s="13">
        <v>1.44</v>
      </c>
      <c r="F106" s="14">
        <v>20</v>
      </c>
    </row>
    <row r="107" spans="1:6" ht="15" customHeight="1" x14ac:dyDescent="0.25">
      <c r="A107" s="19" t="s">
        <v>105</v>
      </c>
      <c r="B107" s="12">
        <v>1</v>
      </c>
      <c r="C107" s="13">
        <v>0.15</v>
      </c>
      <c r="D107" s="13">
        <v>0</v>
      </c>
      <c r="E107" s="13">
        <v>0</v>
      </c>
      <c r="F107" s="14">
        <v>100</v>
      </c>
    </row>
    <row r="108" spans="1:6" ht="21" customHeight="1" x14ac:dyDescent="0.25">
      <c r="A108" s="19" t="s">
        <v>11</v>
      </c>
      <c r="B108" s="9">
        <f>SUM(B109+B112)</f>
        <v>5</v>
      </c>
      <c r="C108" s="10">
        <f t="shared" ref="C108:F108" si="5">SUM(C109+C112)</f>
        <v>9.7199209999999994E-3</v>
      </c>
      <c r="D108" s="10">
        <f t="shared" si="5"/>
        <v>5.759952E-4</v>
      </c>
      <c r="E108" s="10">
        <f t="shared" si="5"/>
        <v>0</v>
      </c>
      <c r="F108" s="11">
        <f t="shared" si="5"/>
        <v>0.14999999999999997</v>
      </c>
    </row>
    <row r="109" spans="1:6" ht="15" customHeight="1" x14ac:dyDescent="0.25">
      <c r="A109" s="19" t="s">
        <v>106</v>
      </c>
      <c r="B109" s="9">
        <v>2</v>
      </c>
      <c r="C109" s="10">
        <v>7.5599389999999999E-3</v>
      </c>
      <c r="D109" s="10">
        <v>0</v>
      </c>
      <c r="E109" s="10">
        <v>0</v>
      </c>
      <c r="F109" s="11">
        <v>0.03</v>
      </c>
    </row>
    <row r="110" spans="1:6" ht="15" customHeight="1" x14ac:dyDescent="0.25">
      <c r="A110" s="19" t="s">
        <v>216</v>
      </c>
      <c r="B110" s="12">
        <v>1</v>
      </c>
      <c r="C110" s="13">
        <v>7.199942E-3</v>
      </c>
      <c r="D110" s="13">
        <v>0</v>
      </c>
      <c r="E110" s="13">
        <v>0</v>
      </c>
      <c r="F110" s="14">
        <v>0</v>
      </c>
    </row>
    <row r="111" spans="1:6" ht="15" customHeight="1" x14ac:dyDescent="0.25">
      <c r="A111" s="19" t="s">
        <v>107</v>
      </c>
      <c r="B111" s="12">
        <v>1</v>
      </c>
      <c r="C111" s="13">
        <v>3.5999699999999998E-4</v>
      </c>
      <c r="D111" s="13">
        <v>0</v>
      </c>
      <c r="E111" s="13">
        <v>0</v>
      </c>
      <c r="F111" s="14">
        <v>0.03</v>
      </c>
    </row>
    <row r="112" spans="1:6" ht="15" customHeight="1" x14ac:dyDescent="0.25">
      <c r="A112" s="19" t="s">
        <v>108</v>
      </c>
      <c r="B112" s="9">
        <v>3</v>
      </c>
      <c r="C112" s="10">
        <v>2.159982E-3</v>
      </c>
      <c r="D112" s="10">
        <v>5.759952E-4</v>
      </c>
      <c r="E112" s="10">
        <v>0</v>
      </c>
      <c r="F112" s="11">
        <v>0.11999999999999998</v>
      </c>
    </row>
    <row r="113" spans="1:6" ht="15" customHeight="1" x14ac:dyDescent="0.25">
      <c r="A113" s="19" t="s">
        <v>109</v>
      </c>
      <c r="B113" s="12">
        <v>1</v>
      </c>
      <c r="C113" s="13">
        <v>2.1599799999999999E-4</v>
      </c>
      <c r="D113" s="13">
        <v>0</v>
      </c>
      <c r="E113" s="13">
        <v>0</v>
      </c>
      <c r="F113" s="14">
        <v>0.03</v>
      </c>
    </row>
    <row r="114" spans="1:6" ht="15" customHeight="1" x14ac:dyDescent="0.25">
      <c r="A114" s="19" t="s">
        <v>110</v>
      </c>
      <c r="B114" s="12">
        <v>1</v>
      </c>
      <c r="C114" s="13">
        <v>8.6399299999999997E-4</v>
      </c>
      <c r="D114" s="13">
        <v>0</v>
      </c>
      <c r="E114" s="13">
        <v>0</v>
      </c>
      <c r="F114" s="14">
        <v>0.09</v>
      </c>
    </row>
    <row r="115" spans="1:6" ht="15" customHeight="1" x14ac:dyDescent="0.25">
      <c r="A115" s="19" t="s">
        <v>111</v>
      </c>
      <c r="B115" s="12">
        <v>1</v>
      </c>
      <c r="C115" s="13">
        <v>1.079991E-3</v>
      </c>
      <c r="D115" s="13">
        <v>5.759952E-4</v>
      </c>
      <c r="E115" s="13">
        <v>0</v>
      </c>
      <c r="F115" s="14">
        <v>0</v>
      </c>
    </row>
    <row r="116" spans="1:6" ht="21" customHeight="1" x14ac:dyDescent="0.25">
      <c r="A116" s="19" t="s">
        <v>12</v>
      </c>
      <c r="B116" s="9">
        <f>SUM(B117+B119+B121+B124)</f>
        <v>7</v>
      </c>
      <c r="C116" s="10">
        <f t="shared" ref="C116:F116" si="6">SUM(C117+C119+C121+C124)</f>
        <v>0.25395996700000001</v>
      </c>
      <c r="D116" s="10">
        <f t="shared" si="6"/>
        <v>0</v>
      </c>
      <c r="E116" s="10">
        <f t="shared" si="6"/>
        <v>0</v>
      </c>
      <c r="F116" s="11">
        <f t="shared" si="6"/>
        <v>63.410000000000004</v>
      </c>
    </row>
    <row r="117" spans="1:6" ht="15" customHeight="1" x14ac:dyDescent="0.25">
      <c r="A117" s="19" t="s">
        <v>112</v>
      </c>
      <c r="B117" s="9">
        <v>1</v>
      </c>
      <c r="C117" s="10">
        <v>5.7599500000000004E-4</v>
      </c>
      <c r="D117" s="10">
        <v>0</v>
      </c>
      <c r="E117" s="10">
        <v>0</v>
      </c>
      <c r="F117" s="11">
        <v>0.2</v>
      </c>
    </row>
    <row r="118" spans="1:6" ht="15" customHeight="1" x14ac:dyDescent="0.25">
      <c r="A118" s="19" t="s">
        <v>113</v>
      </c>
      <c r="B118" s="12">
        <v>1</v>
      </c>
      <c r="C118" s="13">
        <v>5.7599500000000004E-4</v>
      </c>
      <c r="D118" s="13">
        <v>0</v>
      </c>
      <c r="E118" s="13">
        <v>0</v>
      </c>
      <c r="F118" s="14">
        <v>0.2</v>
      </c>
    </row>
    <row r="119" spans="1:6" ht="15" customHeight="1" x14ac:dyDescent="0.25">
      <c r="A119" s="19" t="s">
        <v>114</v>
      </c>
      <c r="B119" s="9">
        <v>2</v>
      </c>
      <c r="C119" s="10">
        <v>0.250719994</v>
      </c>
      <c r="D119" s="10">
        <v>0</v>
      </c>
      <c r="E119" s="10">
        <v>0</v>
      </c>
      <c r="F119" s="11">
        <v>62.6</v>
      </c>
    </row>
    <row r="120" spans="1:6" ht="15" customHeight="1" x14ac:dyDescent="0.25">
      <c r="A120" s="19" t="s">
        <v>115</v>
      </c>
      <c r="B120" s="12">
        <v>2</v>
      </c>
      <c r="C120" s="13">
        <v>0.250719994</v>
      </c>
      <c r="D120" s="13">
        <v>0</v>
      </c>
      <c r="E120" s="13">
        <v>0</v>
      </c>
      <c r="F120" s="14">
        <v>62.6</v>
      </c>
    </row>
    <row r="121" spans="1:6" ht="15" customHeight="1" x14ac:dyDescent="0.25">
      <c r="A121" s="19" t="s">
        <v>116</v>
      </c>
      <c r="B121" s="9">
        <v>3</v>
      </c>
      <c r="C121" s="10">
        <v>1.2239899999999999E-3</v>
      </c>
      <c r="D121" s="10">
        <v>0</v>
      </c>
      <c r="E121" s="10">
        <v>0</v>
      </c>
      <c r="F121" s="11">
        <v>0.31</v>
      </c>
    </row>
    <row r="122" spans="1:6" ht="15" customHeight="1" x14ac:dyDescent="0.25">
      <c r="A122" s="19" t="s">
        <v>217</v>
      </c>
      <c r="B122" s="12">
        <v>2</v>
      </c>
      <c r="C122" s="13">
        <v>5.0399599999999994E-4</v>
      </c>
      <c r="D122" s="13">
        <v>0</v>
      </c>
      <c r="E122" s="13">
        <v>0</v>
      </c>
      <c r="F122" s="14">
        <v>0.16</v>
      </c>
    </row>
    <row r="123" spans="1:6" ht="15" customHeight="1" x14ac:dyDescent="0.25">
      <c r="A123" s="19" t="s">
        <v>117</v>
      </c>
      <c r="B123" s="12">
        <v>1</v>
      </c>
      <c r="C123" s="13">
        <v>7.1999399999999995E-4</v>
      </c>
      <c r="D123" s="13">
        <v>0</v>
      </c>
      <c r="E123" s="13">
        <v>0</v>
      </c>
      <c r="F123" s="14">
        <v>0.15</v>
      </c>
    </row>
    <row r="124" spans="1:6" ht="15" customHeight="1" x14ac:dyDescent="0.25">
      <c r="A124" s="19" t="s">
        <v>118</v>
      </c>
      <c r="B124" s="9">
        <v>1</v>
      </c>
      <c r="C124" s="10">
        <v>1.4399879999999999E-3</v>
      </c>
      <c r="D124" s="10">
        <v>0</v>
      </c>
      <c r="E124" s="10">
        <v>0</v>
      </c>
      <c r="F124" s="11">
        <v>0.3</v>
      </c>
    </row>
    <row r="125" spans="1:6" ht="15" customHeight="1" x14ac:dyDescent="0.25">
      <c r="A125" s="19" t="s">
        <v>218</v>
      </c>
      <c r="B125" s="12">
        <v>1</v>
      </c>
      <c r="C125" s="13">
        <v>1.4399879999999999E-3</v>
      </c>
      <c r="D125" s="13">
        <v>0</v>
      </c>
      <c r="E125" s="13">
        <v>0</v>
      </c>
      <c r="F125" s="14">
        <v>0.3</v>
      </c>
    </row>
    <row r="126" spans="1:6" ht="21" customHeight="1" x14ac:dyDescent="0.25">
      <c r="A126" s="19" t="s">
        <v>7</v>
      </c>
      <c r="B126" s="9">
        <f>SUM(B127+B131+B133+B139+B142+B144)</f>
        <v>17</v>
      </c>
      <c r="C126" s="10">
        <f t="shared" ref="C126:F126" si="7">SUM(C127+C131+C133+C139+C142+C144)</f>
        <v>2.9357678740000002</v>
      </c>
      <c r="D126" s="10">
        <f t="shared" si="7"/>
        <v>7.0000000000000007E-2</v>
      </c>
      <c r="E126" s="10">
        <f t="shared" si="7"/>
        <v>1.2633247440476189E-4</v>
      </c>
      <c r="F126" s="11">
        <f t="shared" si="7"/>
        <v>743.11000000000013</v>
      </c>
    </row>
    <row r="127" spans="1:6" ht="15" customHeight="1" x14ac:dyDescent="0.25">
      <c r="A127" s="19" t="s">
        <v>119</v>
      </c>
      <c r="B127" s="9">
        <v>4</v>
      </c>
      <c r="C127" s="10">
        <v>1.0907199940000001</v>
      </c>
      <c r="D127" s="10">
        <v>0</v>
      </c>
      <c r="E127" s="10">
        <v>0</v>
      </c>
      <c r="F127" s="11">
        <v>319.25</v>
      </c>
    </row>
    <row r="128" spans="1:6" ht="15" customHeight="1" x14ac:dyDescent="0.25">
      <c r="A128" s="19" t="s">
        <v>120</v>
      </c>
      <c r="B128" s="12">
        <v>1</v>
      </c>
      <c r="C128" s="13">
        <v>0.3</v>
      </c>
      <c r="D128" s="13">
        <v>0</v>
      </c>
      <c r="E128" s="13">
        <v>0</v>
      </c>
      <c r="F128" s="14">
        <v>144</v>
      </c>
    </row>
    <row r="129" spans="1:6" ht="15" customHeight="1" x14ac:dyDescent="0.25">
      <c r="A129" s="19" t="s">
        <v>121</v>
      </c>
      <c r="B129" s="12">
        <v>2</v>
      </c>
      <c r="C129" s="13">
        <v>0.29071999399999998</v>
      </c>
      <c r="D129" s="13">
        <v>0</v>
      </c>
      <c r="E129" s="13">
        <v>0</v>
      </c>
      <c r="F129" s="14">
        <v>75.25</v>
      </c>
    </row>
    <row r="130" spans="1:6" ht="15" customHeight="1" x14ac:dyDescent="0.25">
      <c r="A130" s="19" t="s">
        <v>122</v>
      </c>
      <c r="B130" s="12">
        <v>1</v>
      </c>
      <c r="C130" s="13">
        <v>0.5</v>
      </c>
      <c r="D130" s="13">
        <v>0</v>
      </c>
      <c r="E130" s="13">
        <v>0</v>
      </c>
      <c r="F130" s="14">
        <v>100</v>
      </c>
    </row>
    <row r="131" spans="1:6" ht="15" customHeight="1" x14ac:dyDescent="0.25">
      <c r="A131" s="19" t="s">
        <v>123</v>
      </c>
      <c r="B131" s="9">
        <v>1</v>
      </c>
      <c r="C131" s="10">
        <v>7.1999399999999995E-4</v>
      </c>
      <c r="D131" s="10">
        <v>0</v>
      </c>
      <c r="E131" s="10">
        <v>0</v>
      </c>
      <c r="F131" s="11">
        <v>0.3</v>
      </c>
    </row>
    <row r="132" spans="1:6" ht="15" customHeight="1" x14ac:dyDescent="0.25">
      <c r="A132" s="19" t="s">
        <v>124</v>
      </c>
      <c r="B132" s="12">
        <v>1</v>
      </c>
      <c r="C132" s="13">
        <v>7.1999399999999995E-4</v>
      </c>
      <c r="D132" s="13">
        <v>0</v>
      </c>
      <c r="E132" s="13">
        <v>0</v>
      </c>
      <c r="F132" s="14">
        <v>0.3</v>
      </c>
    </row>
    <row r="133" spans="1:6" ht="15" customHeight="1" x14ac:dyDescent="0.25">
      <c r="A133" s="19" t="s">
        <v>125</v>
      </c>
      <c r="B133" s="9">
        <v>7</v>
      </c>
      <c r="C133" s="10">
        <v>1.8301439989999999</v>
      </c>
      <c r="D133" s="10">
        <v>7.0000000000000007E-2</v>
      </c>
      <c r="E133" s="10">
        <v>1.8333333333333329E-5</v>
      </c>
      <c r="F133" s="11">
        <v>400.05000000000007</v>
      </c>
    </row>
    <row r="134" spans="1:6" ht="15" customHeight="1" x14ac:dyDescent="0.25">
      <c r="A134" s="19" t="s">
        <v>126</v>
      </c>
      <c r="B134" s="12">
        <v>1</v>
      </c>
      <c r="C134" s="13">
        <v>0.22</v>
      </c>
      <c r="D134" s="13">
        <v>0</v>
      </c>
      <c r="E134" s="13">
        <v>1.8333333333333333E-5</v>
      </c>
      <c r="F134" s="14">
        <v>70</v>
      </c>
    </row>
    <row r="135" spans="1:6" ht="15" customHeight="1" x14ac:dyDescent="0.25">
      <c r="A135" s="19" t="s">
        <v>127</v>
      </c>
      <c r="B135" s="12">
        <v>3</v>
      </c>
      <c r="C135" s="13">
        <v>0.54</v>
      </c>
      <c r="D135" s="13">
        <v>7.0000000000000007E-2</v>
      </c>
      <c r="E135" s="13">
        <v>0</v>
      </c>
      <c r="F135" s="14">
        <v>61.999999999999993</v>
      </c>
    </row>
    <row r="136" spans="1:6" ht="15" customHeight="1" x14ac:dyDescent="0.25">
      <c r="A136" s="19" t="s">
        <v>94</v>
      </c>
      <c r="B136" s="12">
        <v>1</v>
      </c>
      <c r="C136" s="13">
        <v>7.0000000000000007E-2</v>
      </c>
      <c r="D136" s="13">
        <v>0</v>
      </c>
      <c r="E136" s="13">
        <v>0</v>
      </c>
      <c r="F136" s="14">
        <v>18</v>
      </c>
    </row>
    <row r="137" spans="1:6" ht="15" customHeight="1" x14ac:dyDescent="0.25">
      <c r="A137" s="19" t="s">
        <v>128</v>
      </c>
      <c r="B137" s="12">
        <v>1</v>
      </c>
      <c r="C137" s="13">
        <v>1</v>
      </c>
      <c r="D137" s="13">
        <v>0</v>
      </c>
      <c r="E137" s="13">
        <v>0</v>
      </c>
      <c r="F137" s="14">
        <v>250</v>
      </c>
    </row>
    <row r="138" spans="1:6" ht="15" customHeight="1" x14ac:dyDescent="0.25">
      <c r="A138" s="19" t="s">
        <v>129</v>
      </c>
      <c r="B138" s="12">
        <v>1</v>
      </c>
      <c r="C138" s="13">
        <v>1.4399899999999999E-4</v>
      </c>
      <c r="D138" s="13">
        <v>0</v>
      </c>
      <c r="E138" s="13">
        <v>0</v>
      </c>
      <c r="F138" s="14">
        <v>0.05</v>
      </c>
    </row>
    <row r="139" spans="1:6" ht="15" customHeight="1" x14ac:dyDescent="0.25">
      <c r="A139" s="19" t="s">
        <v>130</v>
      </c>
      <c r="B139" s="9">
        <v>2</v>
      </c>
      <c r="C139" s="10">
        <v>1.0799914000000001E-2</v>
      </c>
      <c r="D139" s="10">
        <v>0</v>
      </c>
      <c r="E139" s="10">
        <v>1.0799914107142857E-4</v>
      </c>
      <c r="F139" s="11">
        <v>23</v>
      </c>
    </row>
    <row r="140" spans="1:6" ht="15" customHeight="1" x14ac:dyDescent="0.25">
      <c r="A140" s="19" t="s">
        <v>219</v>
      </c>
      <c r="B140" s="12">
        <v>1</v>
      </c>
      <c r="C140" s="13">
        <v>5.0399599999999996E-3</v>
      </c>
      <c r="D140" s="13">
        <v>0</v>
      </c>
      <c r="E140" s="13">
        <v>7.1999428571428562E-5</v>
      </c>
      <c r="F140" s="14">
        <v>3</v>
      </c>
    </row>
    <row r="141" spans="1:6" ht="15" customHeight="1" x14ac:dyDescent="0.25">
      <c r="A141" s="19" t="s">
        <v>131</v>
      </c>
      <c r="B141" s="12">
        <v>1</v>
      </c>
      <c r="C141" s="13">
        <v>5.7599540000000003E-3</v>
      </c>
      <c r="D141" s="13">
        <v>0</v>
      </c>
      <c r="E141" s="13">
        <v>3.5999712500000005E-5</v>
      </c>
      <c r="F141" s="14">
        <v>20</v>
      </c>
    </row>
    <row r="142" spans="1:6" ht="15" customHeight="1" x14ac:dyDescent="0.25">
      <c r="A142" s="19" t="s">
        <v>132</v>
      </c>
      <c r="B142" s="9">
        <v>1</v>
      </c>
      <c r="C142" s="10">
        <v>2.5199799999999998E-3</v>
      </c>
      <c r="D142" s="10">
        <v>0</v>
      </c>
      <c r="E142" s="10">
        <v>0</v>
      </c>
      <c r="F142" s="11">
        <v>0.5</v>
      </c>
    </row>
    <row r="143" spans="1:6" ht="15" customHeight="1" x14ac:dyDescent="0.25">
      <c r="A143" s="19" t="s">
        <v>220</v>
      </c>
      <c r="B143" s="12">
        <v>1</v>
      </c>
      <c r="C143" s="13">
        <v>2.5199799999999998E-3</v>
      </c>
      <c r="D143" s="13">
        <v>0</v>
      </c>
      <c r="E143" s="13">
        <v>0</v>
      </c>
      <c r="F143" s="14">
        <v>0.5</v>
      </c>
    </row>
    <row r="144" spans="1:6" ht="15" customHeight="1" x14ac:dyDescent="0.25">
      <c r="A144" s="19" t="s">
        <v>133</v>
      </c>
      <c r="B144" s="9">
        <v>2</v>
      </c>
      <c r="C144" s="10">
        <v>8.6399299999999997E-4</v>
      </c>
      <c r="D144" s="10">
        <v>0</v>
      </c>
      <c r="E144" s="10">
        <v>0</v>
      </c>
      <c r="F144" s="11">
        <v>0.01</v>
      </c>
    </row>
    <row r="145" spans="1:6" ht="15" customHeight="1" x14ac:dyDescent="0.25">
      <c r="A145" s="19" t="s">
        <v>134</v>
      </c>
      <c r="B145" s="12">
        <v>1</v>
      </c>
      <c r="C145" s="13">
        <v>7.1999399999999995E-4</v>
      </c>
      <c r="D145" s="13">
        <v>0</v>
      </c>
      <c r="E145" s="13">
        <v>0</v>
      </c>
      <c r="F145" s="14">
        <v>0.01</v>
      </c>
    </row>
    <row r="146" spans="1:6" ht="15" customHeight="1" x14ac:dyDescent="0.25">
      <c r="A146" s="19" t="s">
        <v>135</v>
      </c>
      <c r="B146" s="12">
        <v>1</v>
      </c>
      <c r="C146" s="13">
        <v>1.4399899999999999E-4</v>
      </c>
      <c r="D146" s="13">
        <v>0</v>
      </c>
      <c r="E146" s="13">
        <v>0</v>
      </c>
      <c r="F146" s="14">
        <v>0</v>
      </c>
    </row>
    <row r="147" spans="1:6" ht="21" customHeight="1" x14ac:dyDescent="0.25">
      <c r="A147" s="19" t="s">
        <v>8</v>
      </c>
      <c r="B147" s="9">
        <f>SUM(B148+B152+B154+B163)</f>
        <v>38</v>
      </c>
      <c r="C147" s="10">
        <f t="shared" ref="C147:F147" si="8">SUM(C148+C152+C154+C163)</f>
        <v>1.2187918459999996</v>
      </c>
      <c r="D147" s="10">
        <f t="shared" si="8"/>
        <v>7.5195208195238103E-2</v>
      </c>
      <c r="E147" s="10">
        <f t="shared" si="8"/>
        <v>0.29431996499999996</v>
      </c>
      <c r="F147" s="11">
        <f t="shared" si="8"/>
        <v>76.07050000000001</v>
      </c>
    </row>
    <row r="148" spans="1:6" ht="15" customHeight="1" x14ac:dyDescent="0.25">
      <c r="A148" s="19" t="s">
        <v>136</v>
      </c>
      <c r="B148" s="9">
        <v>8</v>
      </c>
      <c r="C148" s="10">
        <v>1.1805759949999999</v>
      </c>
      <c r="D148" s="10">
        <v>6.5288568428571433E-2</v>
      </c>
      <c r="E148" s="10">
        <v>0.28999999999999998</v>
      </c>
      <c r="F148" s="11">
        <v>64.000000000000014</v>
      </c>
    </row>
    <row r="149" spans="1:6" ht="15" customHeight="1" x14ac:dyDescent="0.25">
      <c r="A149" s="19" t="s">
        <v>226</v>
      </c>
      <c r="B149" s="12">
        <v>1</v>
      </c>
      <c r="C149" s="13">
        <v>3.5999699999999998E-4</v>
      </c>
      <c r="D149" s="13">
        <v>3.5999699999999998E-4</v>
      </c>
      <c r="E149" s="13">
        <v>0</v>
      </c>
      <c r="F149" s="14">
        <v>0</v>
      </c>
    </row>
    <row r="150" spans="1:6" ht="15" customHeight="1" x14ac:dyDescent="0.25">
      <c r="A150" s="19" t="s">
        <v>137</v>
      </c>
      <c r="B150" s="12">
        <v>1</v>
      </c>
      <c r="C150" s="13">
        <v>0.05</v>
      </c>
      <c r="D150" s="13">
        <v>0</v>
      </c>
      <c r="E150" s="13">
        <v>0</v>
      </c>
      <c r="F150" s="14">
        <v>15</v>
      </c>
    </row>
    <row r="151" spans="1:6" ht="15" customHeight="1" x14ac:dyDescent="0.25">
      <c r="A151" s="19" t="s">
        <v>138</v>
      </c>
      <c r="B151" s="12">
        <v>6</v>
      </c>
      <c r="C151" s="13">
        <v>1.1302159979999997</v>
      </c>
      <c r="D151" s="13">
        <v>6.4928571428571419E-2</v>
      </c>
      <c r="E151" s="13">
        <v>0.28999999999999998</v>
      </c>
      <c r="F151" s="14">
        <v>49.000000000000007</v>
      </c>
    </row>
    <row r="152" spans="1:6" ht="15" customHeight="1" x14ac:dyDescent="0.25">
      <c r="A152" s="19" t="s">
        <v>139</v>
      </c>
      <c r="B152" s="9">
        <v>1</v>
      </c>
      <c r="C152" s="10">
        <v>2.8799799999999998E-4</v>
      </c>
      <c r="D152" s="10">
        <v>0</v>
      </c>
      <c r="E152" s="10">
        <v>0</v>
      </c>
      <c r="F152" s="11">
        <v>0.08</v>
      </c>
    </row>
    <row r="153" spans="1:6" ht="15" customHeight="1" x14ac:dyDescent="0.25">
      <c r="A153" s="19" t="s">
        <v>140</v>
      </c>
      <c r="B153" s="12">
        <v>1</v>
      </c>
      <c r="C153" s="13">
        <v>2.8799799999999998E-4</v>
      </c>
      <c r="D153" s="13">
        <v>0</v>
      </c>
      <c r="E153" s="13">
        <v>0</v>
      </c>
      <c r="F153" s="14">
        <v>0.08</v>
      </c>
    </row>
    <row r="154" spans="1:6" ht="15" customHeight="1" x14ac:dyDescent="0.25">
      <c r="A154" s="19" t="s">
        <v>141</v>
      </c>
      <c r="B154" s="9">
        <v>24</v>
      </c>
      <c r="C154" s="10">
        <v>3.6847862000000002E-2</v>
      </c>
      <c r="D154" s="10">
        <v>9.9066397666666677E-3</v>
      </c>
      <c r="E154" s="10">
        <v>4.3199650000000003E-3</v>
      </c>
      <c r="F154" s="11">
        <v>11.900499999999999</v>
      </c>
    </row>
    <row r="155" spans="1:6" ht="15" customHeight="1" x14ac:dyDescent="0.25">
      <c r="A155" s="19" t="s">
        <v>142</v>
      </c>
      <c r="B155" s="12">
        <v>3</v>
      </c>
      <c r="C155" s="13">
        <v>9.3599199999999997E-4</v>
      </c>
      <c r="D155" s="13">
        <v>0</v>
      </c>
      <c r="E155" s="13">
        <v>0</v>
      </c>
      <c r="F155" s="14">
        <v>0.60000000000000009</v>
      </c>
    </row>
    <row r="156" spans="1:6" ht="15" customHeight="1" x14ac:dyDescent="0.25">
      <c r="A156" s="19" t="s">
        <v>143</v>
      </c>
      <c r="B156" s="12">
        <v>1</v>
      </c>
      <c r="C156" s="13">
        <v>7.1999399999999995E-4</v>
      </c>
      <c r="D156" s="13">
        <v>0</v>
      </c>
      <c r="E156" s="13">
        <v>0</v>
      </c>
      <c r="F156" s="14">
        <v>0.3</v>
      </c>
    </row>
    <row r="157" spans="1:6" ht="15" customHeight="1" x14ac:dyDescent="0.25">
      <c r="A157" s="19" t="s">
        <v>144</v>
      </c>
      <c r="B157" s="12">
        <v>4</v>
      </c>
      <c r="C157" s="13">
        <v>7.0559420000000008E-3</v>
      </c>
      <c r="D157" s="13">
        <v>2.1599825000000001E-3</v>
      </c>
      <c r="E157" s="13">
        <v>4.3199650000000003E-3</v>
      </c>
      <c r="F157" s="14">
        <v>0.59000000000000008</v>
      </c>
    </row>
    <row r="158" spans="1:6" ht="15" customHeight="1" x14ac:dyDescent="0.25">
      <c r="A158" s="19" t="s">
        <v>145</v>
      </c>
      <c r="B158" s="12">
        <v>3</v>
      </c>
      <c r="C158" s="13">
        <v>7.1999500000000008E-4</v>
      </c>
      <c r="D158" s="13">
        <v>0</v>
      </c>
      <c r="E158" s="13">
        <v>0</v>
      </c>
      <c r="F158" s="14">
        <v>0.13</v>
      </c>
    </row>
    <row r="159" spans="1:6" ht="15" customHeight="1" x14ac:dyDescent="0.25">
      <c r="A159" s="19" t="s">
        <v>146</v>
      </c>
      <c r="B159" s="12">
        <v>1</v>
      </c>
      <c r="C159" s="13">
        <v>0.02</v>
      </c>
      <c r="D159" s="13">
        <v>6.6666666666666671E-3</v>
      </c>
      <c r="E159" s="13">
        <v>0</v>
      </c>
      <c r="F159" s="14">
        <v>10</v>
      </c>
    </row>
    <row r="160" spans="1:6" ht="15" customHeight="1" x14ac:dyDescent="0.25">
      <c r="A160" s="19" t="s">
        <v>147</v>
      </c>
      <c r="B160" s="12">
        <v>3</v>
      </c>
      <c r="C160" s="13">
        <v>9.3599199999999997E-4</v>
      </c>
      <c r="D160" s="13">
        <v>7.1999359999999992E-4</v>
      </c>
      <c r="E160" s="13">
        <v>0</v>
      </c>
      <c r="F160" s="14">
        <v>0.13</v>
      </c>
    </row>
    <row r="161" spans="1:6" ht="15" customHeight="1" x14ac:dyDescent="0.25">
      <c r="A161" s="19" t="s">
        <v>148</v>
      </c>
      <c r="B161" s="12">
        <v>8</v>
      </c>
      <c r="C161" s="13">
        <v>6.2639489999999996E-3</v>
      </c>
      <c r="D161" s="13">
        <v>3.5999700000000003E-4</v>
      </c>
      <c r="E161" s="13">
        <v>0</v>
      </c>
      <c r="F161" s="14">
        <v>0.14050000000000001</v>
      </c>
    </row>
    <row r="162" spans="1:6" ht="15" customHeight="1" x14ac:dyDescent="0.25">
      <c r="A162" s="19" t="s">
        <v>149</v>
      </c>
      <c r="B162" s="12">
        <v>1</v>
      </c>
      <c r="C162" s="13">
        <v>2.1599799999999999E-4</v>
      </c>
      <c r="D162" s="13">
        <v>0</v>
      </c>
      <c r="E162" s="13">
        <v>0</v>
      </c>
      <c r="F162" s="14">
        <v>0.01</v>
      </c>
    </row>
    <row r="163" spans="1:6" ht="15" customHeight="1" x14ac:dyDescent="0.25">
      <c r="A163" s="19" t="s">
        <v>150</v>
      </c>
      <c r="B163" s="9">
        <v>5</v>
      </c>
      <c r="C163" s="10">
        <v>1.079991E-3</v>
      </c>
      <c r="D163" s="10">
        <v>0</v>
      </c>
      <c r="E163" s="10">
        <v>0</v>
      </c>
      <c r="F163" s="11">
        <v>0.09</v>
      </c>
    </row>
    <row r="164" spans="1:6" ht="15" customHeight="1" x14ac:dyDescent="0.25">
      <c r="A164" s="19" t="s">
        <v>151</v>
      </c>
      <c r="B164" s="12">
        <v>1</v>
      </c>
      <c r="C164" s="13">
        <v>1.4399899999999999E-4</v>
      </c>
      <c r="D164" s="13">
        <v>0</v>
      </c>
      <c r="E164" s="13">
        <v>0</v>
      </c>
      <c r="F164" s="14">
        <v>0</v>
      </c>
    </row>
    <row r="165" spans="1:6" ht="15" customHeight="1" x14ac:dyDescent="0.25">
      <c r="A165" s="19" t="s">
        <v>152</v>
      </c>
      <c r="B165" s="12">
        <v>1</v>
      </c>
      <c r="C165" s="13">
        <v>7.1999E-5</v>
      </c>
      <c r="D165" s="13">
        <v>0</v>
      </c>
      <c r="E165" s="13">
        <v>0</v>
      </c>
      <c r="F165" s="14">
        <v>0.01</v>
      </c>
    </row>
    <row r="166" spans="1:6" ht="15" customHeight="1" x14ac:dyDescent="0.25">
      <c r="A166" s="19" t="s">
        <v>153</v>
      </c>
      <c r="B166" s="12">
        <v>3</v>
      </c>
      <c r="C166" s="13">
        <v>8.6399299999999997E-4</v>
      </c>
      <c r="D166" s="13">
        <v>0</v>
      </c>
      <c r="E166" s="13">
        <v>0</v>
      </c>
      <c r="F166" s="14">
        <v>0.08</v>
      </c>
    </row>
    <row r="167" spans="1:6" ht="21" customHeight="1" x14ac:dyDescent="0.25">
      <c r="A167" s="19" t="s">
        <v>205</v>
      </c>
      <c r="B167" s="9">
        <f>SUM(B168+B174+B179+B184+B190)</f>
        <v>49</v>
      </c>
      <c r="C167" s="10">
        <f t="shared" ref="C167:F167" si="9">SUM(C168+C174+C179+C184+C190)</f>
        <v>0.572543735</v>
      </c>
      <c r="D167" s="10">
        <f t="shared" si="9"/>
        <v>4.3877448805476192E-2</v>
      </c>
      <c r="E167" s="10">
        <f t="shared" si="9"/>
        <v>0</v>
      </c>
      <c r="F167" s="11">
        <f t="shared" si="9"/>
        <v>132.38</v>
      </c>
    </row>
    <row r="168" spans="1:6" ht="15" customHeight="1" x14ac:dyDescent="0.25">
      <c r="A168" s="19" t="s">
        <v>154</v>
      </c>
      <c r="B168" s="9">
        <v>9</v>
      </c>
      <c r="C168" s="10">
        <v>2.0159819999999999E-3</v>
      </c>
      <c r="D168" s="10">
        <v>4.3199620000000004E-4</v>
      </c>
      <c r="E168" s="10">
        <v>0</v>
      </c>
      <c r="F168" s="11">
        <v>0.59000000000000008</v>
      </c>
    </row>
    <row r="169" spans="1:6" ht="15" customHeight="1" x14ac:dyDescent="0.25">
      <c r="A169" s="19" t="s">
        <v>221</v>
      </c>
      <c r="B169" s="12">
        <v>1</v>
      </c>
      <c r="C169" s="13">
        <v>3.5999699999999998E-4</v>
      </c>
      <c r="D169" s="13">
        <v>0</v>
      </c>
      <c r="E169" s="13">
        <v>0</v>
      </c>
      <c r="F169" s="14">
        <v>0.15</v>
      </c>
    </row>
    <row r="170" spans="1:6" ht="15" customHeight="1" x14ac:dyDescent="0.25">
      <c r="A170" s="19" t="s">
        <v>155</v>
      </c>
      <c r="B170" s="12">
        <v>5</v>
      </c>
      <c r="C170" s="13">
        <v>1.3679879999999999E-3</v>
      </c>
      <c r="D170" s="13">
        <v>4.3199619999999999E-4</v>
      </c>
      <c r="E170" s="13">
        <v>0</v>
      </c>
      <c r="F170" s="14">
        <v>0.34</v>
      </c>
    </row>
    <row r="171" spans="1:6" ht="15" customHeight="1" x14ac:dyDescent="0.25">
      <c r="A171" s="19" t="s">
        <v>156</v>
      </c>
      <c r="B171" s="12">
        <v>1</v>
      </c>
      <c r="C171" s="13">
        <v>1.4399899999999999E-4</v>
      </c>
      <c r="D171" s="13">
        <v>0</v>
      </c>
      <c r="E171" s="13">
        <v>0</v>
      </c>
      <c r="F171" s="14">
        <v>0</v>
      </c>
    </row>
    <row r="172" spans="1:6" ht="15" customHeight="1" x14ac:dyDescent="0.25">
      <c r="A172" s="19" t="s">
        <v>157</v>
      </c>
      <c r="B172" s="12">
        <v>1</v>
      </c>
      <c r="C172" s="13">
        <v>7.1999E-5</v>
      </c>
      <c r="D172" s="13">
        <v>0</v>
      </c>
      <c r="E172" s="13">
        <v>0</v>
      </c>
      <c r="F172" s="14">
        <v>0</v>
      </c>
    </row>
    <row r="173" spans="1:6" ht="15" customHeight="1" x14ac:dyDescent="0.25">
      <c r="A173" s="19" t="s">
        <v>158</v>
      </c>
      <c r="B173" s="12">
        <v>1</v>
      </c>
      <c r="C173" s="13">
        <v>7.1999E-5</v>
      </c>
      <c r="D173" s="13">
        <v>0</v>
      </c>
      <c r="E173" s="13">
        <v>0</v>
      </c>
      <c r="F173" s="14">
        <v>0.1</v>
      </c>
    </row>
    <row r="174" spans="1:6" ht="15" customHeight="1" x14ac:dyDescent="0.25">
      <c r="A174" s="19" t="s">
        <v>159</v>
      </c>
      <c r="B174" s="9">
        <v>7</v>
      </c>
      <c r="C174" s="10">
        <v>1.4535963000000001E-2</v>
      </c>
      <c r="D174" s="10">
        <v>2.1599812499999998E-4</v>
      </c>
      <c r="E174" s="10">
        <v>0</v>
      </c>
      <c r="F174" s="11">
        <v>4.0400000000000009</v>
      </c>
    </row>
    <row r="175" spans="1:6" ht="15" customHeight="1" x14ac:dyDescent="0.25">
      <c r="A175" s="19" t="s">
        <v>222</v>
      </c>
      <c r="B175" s="12">
        <v>1</v>
      </c>
      <c r="C175" s="13">
        <v>1.7999859999999999E-3</v>
      </c>
      <c r="D175" s="13">
        <v>0</v>
      </c>
      <c r="E175" s="13">
        <v>0</v>
      </c>
      <c r="F175" s="14">
        <v>0</v>
      </c>
    </row>
    <row r="176" spans="1:6" ht="15" customHeight="1" x14ac:dyDescent="0.25">
      <c r="A176" s="19" t="s">
        <v>160</v>
      </c>
      <c r="B176" s="12">
        <v>1</v>
      </c>
      <c r="C176" s="13">
        <v>0.01</v>
      </c>
      <c r="D176" s="13">
        <v>0</v>
      </c>
      <c r="E176" s="13">
        <v>0</v>
      </c>
      <c r="F176" s="14">
        <v>2.97</v>
      </c>
    </row>
    <row r="177" spans="1:6" ht="15" customHeight="1" x14ac:dyDescent="0.25">
      <c r="A177" s="19" t="s">
        <v>161</v>
      </c>
      <c r="B177" s="12">
        <v>1</v>
      </c>
      <c r="C177" s="13">
        <v>1.079991E-3</v>
      </c>
      <c r="D177" s="13">
        <v>0</v>
      </c>
      <c r="E177" s="13">
        <v>0</v>
      </c>
      <c r="F177" s="14">
        <v>0.6</v>
      </c>
    </row>
    <row r="178" spans="1:6" ht="15" customHeight="1" x14ac:dyDescent="0.25">
      <c r="A178" s="19" t="s">
        <v>162</v>
      </c>
      <c r="B178" s="12">
        <v>4</v>
      </c>
      <c r="C178" s="13">
        <v>1.6559859999999999E-3</v>
      </c>
      <c r="D178" s="13">
        <v>2.1599812499999998E-4</v>
      </c>
      <c r="E178" s="13">
        <v>0</v>
      </c>
      <c r="F178" s="14">
        <v>0.47</v>
      </c>
    </row>
    <row r="179" spans="1:6" ht="15" customHeight="1" x14ac:dyDescent="0.25">
      <c r="A179" s="19" t="s">
        <v>163</v>
      </c>
      <c r="B179" s="9">
        <v>6</v>
      </c>
      <c r="C179" s="10">
        <v>2.6639789999999999E-3</v>
      </c>
      <c r="D179" s="10">
        <v>0</v>
      </c>
      <c r="E179" s="10">
        <v>0</v>
      </c>
      <c r="F179" s="11">
        <v>1.06</v>
      </c>
    </row>
    <row r="180" spans="1:6" ht="15" customHeight="1" x14ac:dyDescent="0.25">
      <c r="A180" s="19" t="s">
        <v>223</v>
      </c>
      <c r="B180" s="12">
        <v>1</v>
      </c>
      <c r="C180" s="13">
        <v>1.4399899999999999E-4</v>
      </c>
      <c r="D180" s="13">
        <v>0</v>
      </c>
      <c r="E180" s="13">
        <v>0</v>
      </c>
      <c r="F180" s="14">
        <v>0.18</v>
      </c>
    </row>
    <row r="181" spans="1:6" ht="15" customHeight="1" x14ac:dyDescent="0.25">
      <c r="A181" s="19" t="s">
        <v>164</v>
      </c>
      <c r="B181" s="12">
        <v>1</v>
      </c>
      <c r="C181" s="13">
        <v>4.3199699999999999E-4</v>
      </c>
      <c r="D181" s="13">
        <v>0</v>
      </c>
      <c r="E181" s="13">
        <v>0</v>
      </c>
      <c r="F181" s="14">
        <v>0.13</v>
      </c>
    </row>
    <row r="182" spans="1:6" ht="15" customHeight="1" x14ac:dyDescent="0.25">
      <c r="A182" s="19" t="s">
        <v>165</v>
      </c>
      <c r="B182" s="12">
        <v>2</v>
      </c>
      <c r="C182" s="13">
        <v>4.3199699999999994E-4</v>
      </c>
      <c r="D182" s="13">
        <v>0</v>
      </c>
      <c r="E182" s="13">
        <v>0</v>
      </c>
      <c r="F182" s="14">
        <v>0.08</v>
      </c>
    </row>
    <row r="183" spans="1:6" ht="15" customHeight="1" x14ac:dyDescent="0.25">
      <c r="A183" s="19" t="s">
        <v>166</v>
      </c>
      <c r="B183" s="12">
        <v>2</v>
      </c>
      <c r="C183" s="13">
        <v>1.6559859999999999E-3</v>
      </c>
      <c r="D183" s="13">
        <v>0</v>
      </c>
      <c r="E183" s="13">
        <v>0</v>
      </c>
      <c r="F183" s="14">
        <v>0.66999999999999993</v>
      </c>
    </row>
    <row r="184" spans="1:6" ht="15" customHeight="1" x14ac:dyDescent="0.25">
      <c r="A184" s="19" t="s">
        <v>167</v>
      </c>
      <c r="B184" s="9">
        <v>8</v>
      </c>
      <c r="C184" s="10">
        <v>4.1439988000000004E-2</v>
      </c>
      <c r="D184" s="10">
        <v>8.0000000000000002E-3</v>
      </c>
      <c r="E184" s="10">
        <v>0</v>
      </c>
      <c r="F184" s="11">
        <v>8.32</v>
      </c>
    </row>
    <row r="185" spans="1:6" ht="15" customHeight="1" x14ac:dyDescent="0.25">
      <c r="A185" s="19" t="s">
        <v>168</v>
      </c>
      <c r="B185" s="12">
        <v>1</v>
      </c>
      <c r="C185" s="13">
        <v>3.5999699999999998E-4</v>
      </c>
      <c r="D185" s="13">
        <v>0</v>
      </c>
      <c r="E185" s="13">
        <v>0</v>
      </c>
      <c r="F185" s="14">
        <v>0.1</v>
      </c>
    </row>
    <row r="186" spans="1:6" ht="15" customHeight="1" x14ac:dyDescent="0.25">
      <c r="A186" s="19" t="s">
        <v>169</v>
      </c>
      <c r="B186" s="12">
        <v>3</v>
      </c>
      <c r="C186" s="13">
        <v>2.15997E-4</v>
      </c>
      <c r="D186" s="13">
        <v>0</v>
      </c>
      <c r="E186" s="13">
        <v>0</v>
      </c>
      <c r="F186" s="14">
        <v>0.06</v>
      </c>
    </row>
    <row r="187" spans="1:6" ht="15" customHeight="1" x14ac:dyDescent="0.25">
      <c r="A187" s="19" t="s">
        <v>170</v>
      </c>
      <c r="B187" s="12">
        <v>1</v>
      </c>
      <c r="C187" s="13">
        <v>0.04</v>
      </c>
      <c r="D187" s="13">
        <v>8.0000000000000002E-3</v>
      </c>
      <c r="E187" s="13">
        <v>0</v>
      </c>
      <c r="F187" s="14">
        <v>8</v>
      </c>
    </row>
    <row r="188" spans="1:6" ht="15" customHeight="1" x14ac:dyDescent="0.25">
      <c r="A188" s="19" t="s">
        <v>171</v>
      </c>
      <c r="B188" s="12">
        <v>2</v>
      </c>
      <c r="C188" s="13">
        <v>4.3199699999999994E-4</v>
      </c>
      <c r="D188" s="13">
        <v>0</v>
      </c>
      <c r="E188" s="13">
        <v>0</v>
      </c>
      <c r="F188" s="14">
        <v>6.0000000000000005E-2</v>
      </c>
    </row>
    <row r="189" spans="1:6" ht="15" customHeight="1" x14ac:dyDescent="0.25">
      <c r="A189" s="19" t="s">
        <v>172</v>
      </c>
      <c r="B189" s="12">
        <v>1</v>
      </c>
      <c r="C189" s="13">
        <v>4.3199699999999999E-4</v>
      </c>
      <c r="D189" s="13">
        <v>0</v>
      </c>
      <c r="E189" s="13">
        <v>0</v>
      </c>
      <c r="F189" s="14">
        <v>0.1</v>
      </c>
    </row>
    <row r="190" spans="1:6" ht="15" customHeight="1" x14ac:dyDescent="0.25">
      <c r="A190" s="19" t="s">
        <v>173</v>
      </c>
      <c r="B190" s="9">
        <v>19</v>
      </c>
      <c r="C190" s="10">
        <v>0.51188782300000002</v>
      </c>
      <c r="D190" s="10">
        <v>3.5229454480476194E-2</v>
      </c>
      <c r="E190" s="10">
        <v>0</v>
      </c>
      <c r="F190" s="11">
        <v>118.37</v>
      </c>
    </row>
    <row r="191" spans="1:6" ht="15" customHeight="1" x14ac:dyDescent="0.25">
      <c r="A191" s="19" t="s">
        <v>174</v>
      </c>
      <c r="B191" s="12">
        <v>1</v>
      </c>
      <c r="C191" s="13">
        <v>3.599971E-3</v>
      </c>
      <c r="D191" s="13">
        <v>0</v>
      </c>
      <c r="E191" s="13">
        <v>0</v>
      </c>
      <c r="F191" s="14">
        <v>1.07</v>
      </c>
    </row>
    <row r="192" spans="1:6" ht="15" customHeight="1" x14ac:dyDescent="0.25">
      <c r="A192" s="19" t="s">
        <v>175</v>
      </c>
      <c r="B192" s="12">
        <v>8</v>
      </c>
      <c r="C192" s="13">
        <v>0.13087191200000001</v>
      </c>
      <c r="D192" s="13">
        <v>6.2883245833333327E-3</v>
      </c>
      <c r="E192" s="13">
        <v>0</v>
      </c>
      <c r="F192" s="14">
        <v>34.010000000000005</v>
      </c>
    </row>
    <row r="193" spans="1:6" ht="15" customHeight="1" x14ac:dyDescent="0.25">
      <c r="A193" s="19" t="s">
        <v>176</v>
      </c>
      <c r="B193" s="12">
        <v>7</v>
      </c>
      <c r="C193" s="13">
        <v>0.37179998600000003</v>
      </c>
      <c r="D193" s="13">
        <v>2.7357142857142858E-2</v>
      </c>
      <c r="E193" s="13">
        <v>0</v>
      </c>
      <c r="F193" s="14">
        <v>82.100000000000009</v>
      </c>
    </row>
    <row r="194" spans="1:6" ht="15" customHeight="1" x14ac:dyDescent="0.25">
      <c r="A194" s="19" t="s">
        <v>177</v>
      </c>
      <c r="B194" s="12">
        <v>3</v>
      </c>
      <c r="C194" s="13">
        <v>5.6159539999999994E-3</v>
      </c>
      <c r="D194" s="13">
        <v>1.5839870399999999E-3</v>
      </c>
      <c r="E194" s="13">
        <v>0</v>
      </c>
      <c r="F194" s="14">
        <v>1.1900000000000002</v>
      </c>
    </row>
    <row r="195" spans="1:6" ht="21" customHeight="1" x14ac:dyDescent="0.25">
      <c r="A195" s="19" t="s">
        <v>13</v>
      </c>
      <c r="B195" s="9">
        <f>SUM(B196+B199+B202+B205+B207+B210+B212+B214)</f>
        <v>14</v>
      </c>
      <c r="C195" s="10">
        <f t="shared" ref="C195:F195" si="10">SUM(C196+C199+C202+C205+C207+C210+C212+C214)</f>
        <v>6.3399811E-2</v>
      </c>
      <c r="D195" s="10">
        <f t="shared" si="10"/>
        <v>2.5999854499999999E-3</v>
      </c>
      <c r="E195" s="10">
        <f t="shared" si="10"/>
        <v>0</v>
      </c>
      <c r="F195" s="11">
        <f t="shared" si="10"/>
        <v>5.2799999999999994</v>
      </c>
    </row>
    <row r="196" spans="1:6" ht="15" customHeight="1" x14ac:dyDescent="0.25">
      <c r="A196" s="19" t="s">
        <v>178</v>
      </c>
      <c r="B196" s="9">
        <v>2</v>
      </c>
      <c r="C196" s="10">
        <v>7.9199359999999989E-3</v>
      </c>
      <c r="D196" s="10">
        <v>7.1999419999999991E-4</v>
      </c>
      <c r="E196" s="10">
        <v>0</v>
      </c>
      <c r="F196" s="11">
        <v>2.4500000000000002</v>
      </c>
    </row>
    <row r="197" spans="1:6" ht="15" customHeight="1" x14ac:dyDescent="0.25">
      <c r="A197" s="19" t="s">
        <v>179</v>
      </c>
      <c r="B197" s="12">
        <v>1</v>
      </c>
      <c r="C197" s="13">
        <v>7.199942E-3</v>
      </c>
      <c r="D197" s="13">
        <v>7.1999419999999991E-4</v>
      </c>
      <c r="E197" s="13">
        <v>0</v>
      </c>
      <c r="F197" s="14">
        <v>2.25</v>
      </c>
    </row>
    <row r="198" spans="1:6" ht="15" customHeight="1" x14ac:dyDescent="0.25">
      <c r="A198" s="19" t="s">
        <v>180</v>
      </c>
      <c r="B198" s="12">
        <v>1</v>
      </c>
      <c r="C198" s="13">
        <v>7.1999399999999995E-4</v>
      </c>
      <c r="D198" s="13">
        <v>0</v>
      </c>
      <c r="E198" s="13">
        <v>0</v>
      </c>
      <c r="F198" s="14">
        <v>0.2</v>
      </c>
    </row>
    <row r="199" spans="1:6" ht="15" customHeight="1" x14ac:dyDescent="0.25">
      <c r="A199" s="19" t="s">
        <v>181</v>
      </c>
      <c r="B199" s="9">
        <v>3</v>
      </c>
      <c r="C199" s="10">
        <v>2.0879829999999999E-3</v>
      </c>
      <c r="D199" s="10">
        <v>3.5999699999999998E-4</v>
      </c>
      <c r="E199" s="10">
        <v>0</v>
      </c>
      <c r="F199" s="11">
        <v>0.2</v>
      </c>
    </row>
    <row r="200" spans="1:6" ht="15" customHeight="1" x14ac:dyDescent="0.25">
      <c r="A200" s="19" t="s">
        <v>182</v>
      </c>
      <c r="B200" s="12">
        <v>1</v>
      </c>
      <c r="C200" s="13">
        <v>1.079991E-3</v>
      </c>
      <c r="D200" s="13">
        <v>3.5999699999999998E-4</v>
      </c>
      <c r="E200" s="13">
        <v>0</v>
      </c>
      <c r="F200" s="14">
        <v>0.1</v>
      </c>
    </row>
    <row r="201" spans="1:6" ht="15" customHeight="1" x14ac:dyDescent="0.25">
      <c r="A201" s="19" t="s">
        <v>183</v>
      </c>
      <c r="B201" s="12">
        <v>2</v>
      </c>
      <c r="C201" s="13">
        <v>1.0079919999999999E-3</v>
      </c>
      <c r="D201" s="13">
        <v>0</v>
      </c>
      <c r="E201" s="13">
        <v>0</v>
      </c>
      <c r="F201" s="14">
        <v>0.1</v>
      </c>
    </row>
    <row r="202" spans="1:6" ht="15" customHeight="1" x14ac:dyDescent="0.25">
      <c r="A202" s="19" t="s">
        <v>184</v>
      </c>
      <c r="B202" s="9">
        <v>2</v>
      </c>
      <c r="C202" s="10">
        <v>1.2239899999999999E-3</v>
      </c>
      <c r="D202" s="10">
        <v>0</v>
      </c>
      <c r="E202" s="10">
        <v>0</v>
      </c>
      <c r="F202" s="11">
        <v>0.32</v>
      </c>
    </row>
    <row r="203" spans="1:6" ht="15" customHeight="1" x14ac:dyDescent="0.25">
      <c r="A203" s="19" t="s">
        <v>185</v>
      </c>
      <c r="B203" s="12">
        <v>1</v>
      </c>
      <c r="C203" s="13">
        <v>1.4399899999999999E-4</v>
      </c>
      <c r="D203" s="13">
        <v>0</v>
      </c>
      <c r="E203" s="13">
        <v>0</v>
      </c>
      <c r="F203" s="14">
        <v>0.02</v>
      </c>
    </row>
    <row r="204" spans="1:6" ht="15" customHeight="1" x14ac:dyDescent="0.25">
      <c r="A204" s="19" t="s">
        <v>186</v>
      </c>
      <c r="B204" s="12">
        <v>1</v>
      </c>
      <c r="C204" s="13">
        <v>1.079991E-3</v>
      </c>
      <c r="D204" s="13">
        <v>0</v>
      </c>
      <c r="E204" s="13">
        <v>0</v>
      </c>
      <c r="F204" s="14">
        <v>0.3</v>
      </c>
    </row>
    <row r="205" spans="1:6" ht="15" customHeight="1" x14ac:dyDescent="0.25">
      <c r="A205" s="19" t="s">
        <v>187</v>
      </c>
      <c r="B205" s="9">
        <v>1</v>
      </c>
      <c r="C205" s="10">
        <v>3.599971E-3</v>
      </c>
      <c r="D205" s="10">
        <v>0</v>
      </c>
      <c r="E205" s="10">
        <v>0</v>
      </c>
      <c r="F205" s="11">
        <v>1</v>
      </c>
    </row>
    <row r="206" spans="1:6" ht="15" customHeight="1" x14ac:dyDescent="0.25">
      <c r="A206" s="19" t="s">
        <v>188</v>
      </c>
      <c r="B206" s="12">
        <v>1</v>
      </c>
      <c r="C206" s="13">
        <v>3.599971E-3</v>
      </c>
      <c r="D206" s="13">
        <v>0</v>
      </c>
      <c r="E206" s="13">
        <v>0</v>
      </c>
      <c r="F206" s="14">
        <v>1</v>
      </c>
    </row>
    <row r="207" spans="1:6" ht="15" customHeight="1" x14ac:dyDescent="0.25">
      <c r="A207" s="19" t="s">
        <v>108</v>
      </c>
      <c r="B207" s="9">
        <v>2</v>
      </c>
      <c r="C207" s="10">
        <v>4.2879977E-2</v>
      </c>
      <c r="D207" s="10">
        <v>1.5199942500000001E-3</v>
      </c>
      <c r="E207" s="10">
        <v>0</v>
      </c>
      <c r="F207" s="11">
        <v>0.9</v>
      </c>
    </row>
    <row r="208" spans="1:6" ht="15" customHeight="1" x14ac:dyDescent="0.25">
      <c r="A208" s="19" t="s">
        <v>224</v>
      </c>
      <c r="B208" s="12">
        <v>1</v>
      </c>
      <c r="C208" s="13">
        <v>0.04</v>
      </c>
      <c r="D208" s="13">
        <v>8.0000000000000004E-4</v>
      </c>
      <c r="E208" s="13">
        <v>0</v>
      </c>
      <c r="F208" s="14">
        <v>0.5</v>
      </c>
    </row>
    <row r="209" spans="1:7" ht="15" customHeight="1" x14ac:dyDescent="0.25">
      <c r="A209" s="19" t="s">
        <v>189</v>
      </c>
      <c r="B209" s="12">
        <v>1</v>
      </c>
      <c r="C209" s="13">
        <v>2.8799770000000001E-3</v>
      </c>
      <c r="D209" s="13">
        <v>7.1999425000000004E-4</v>
      </c>
      <c r="E209" s="13">
        <v>0</v>
      </c>
      <c r="F209" s="14">
        <v>0.4</v>
      </c>
    </row>
    <row r="210" spans="1:7" ht="15" customHeight="1" x14ac:dyDescent="0.25">
      <c r="A210" s="19" t="s">
        <v>190</v>
      </c>
      <c r="B210" s="9">
        <v>1</v>
      </c>
      <c r="C210" s="10">
        <v>7.1999399999999995E-4</v>
      </c>
      <c r="D210" s="10">
        <v>0</v>
      </c>
      <c r="E210" s="10">
        <v>0</v>
      </c>
      <c r="F210" s="11">
        <v>0.05</v>
      </c>
    </row>
    <row r="211" spans="1:7" ht="15" customHeight="1" x14ac:dyDescent="0.25">
      <c r="A211" s="19" t="s">
        <v>191</v>
      </c>
      <c r="B211" s="12">
        <v>1</v>
      </c>
      <c r="C211" s="13">
        <v>7.1999399999999995E-4</v>
      </c>
      <c r="D211" s="13">
        <v>0</v>
      </c>
      <c r="E211" s="13">
        <v>0</v>
      </c>
      <c r="F211" s="14">
        <v>0.05</v>
      </c>
    </row>
    <row r="212" spans="1:7" ht="15" customHeight="1" x14ac:dyDescent="0.25">
      <c r="A212" s="19" t="s">
        <v>192</v>
      </c>
      <c r="B212" s="9">
        <v>1</v>
      </c>
      <c r="C212" s="10">
        <v>4.3199650000000003E-3</v>
      </c>
      <c r="D212" s="10">
        <v>0</v>
      </c>
      <c r="E212" s="10">
        <v>0</v>
      </c>
      <c r="F212" s="11">
        <v>0.3</v>
      </c>
    </row>
    <row r="213" spans="1:7" ht="15" customHeight="1" x14ac:dyDescent="0.25">
      <c r="A213" s="19" t="s">
        <v>193</v>
      </c>
      <c r="B213" s="12">
        <v>1</v>
      </c>
      <c r="C213" s="13">
        <v>4.3199650000000003E-3</v>
      </c>
      <c r="D213" s="13">
        <v>0</v>
      </c>
      <c r="E213" s="13">
        <v>0</v>
      </c>
      <c r="F213" s="14">
        <v>0.3</v>
      </c>
    </row>
    <row r="214" spans="1:7" ht="15" customHeight="1" x14ac:dyDescent="0.25">
      <c r="A214" s="19" t="s">
        <v>194</v>
      </c>
      <c r="B214" s="9">
        <v>2</v>
      </c>
      <c r="C214" s="10">
        <v>6.4799499999999995E-4</v>
      </c>
      <c r="D214" s="10">
        <v>0</v>
      </c>
      <c r="E214" s="10">
        <v>0</v>
      </c>
      <c r="F214" s="11">
        <v>0.06</v>
      </c>
    </row>
    <row r="215" spans="1:7" ht="15" customHeight="1" x14ac:dyDescent="0.25">
      <c r="A215" s="19" t="s">
        <v>225</v>
      </c>
      <c r="B215" s="12">
        <v>1</v>
      </c>
      <c r="C215" s="13">
        <v>4.3199699999999999E-4</v>
      </c>
      <c r="D215" s="13">
        <v>0</v>
      </c>
      <c r="E215" s="13">
        <v>0</v>
      </c>
      <c r="F215" s="14">
        <v>0.03</v>
      </c>
    </row>
    <row r="216" spans="1:7" ht="15" customHeight="1" x14ac:dyDescent="0.25">
      <c r="A216" s="19" t="s">
        <v>195</v>
      </c>
      <c r="B216" s="12">
        <v>1</v>
      </c>
      <c r="C216" s="13">
        <v>2.1599799999999999E-4</v>
      </c>
      <c r="D216" s="13">
        <v>0</v>
      </c>
      <c r="E216" s="13">
        <v>0</v>
      </c>
      <c r="F216" s="14">
        <v>0.03</v>
      </c>
    </row>
    <row r="217" spans="1:7" ht="21" customHeight="1" x14ac:dyDescent="0.25">
      <c r="A217" s="19" t="s">
        <v>14</v>
      </c>
      <c r="B217" s="9">
        <f>SUM(B218+B220)</f>
        <v>5</v>
      </c>
      <c r="C217" s="10">
        <f t="shared" ref="C217:F217" si="11">SUM(C218+C220)</f>
        <v>4.8959609999999999E-3</v>
      </c>
      <c r="D217" s="10">
        <f t="shared" si="11"/>
        <v>7.1999499999999994E-5</v>
      </c>
      <c r="E217" s="10">
        <f t="shared" si="11"/>
        <v>0</v>
      </c>
      <c r="F217" s="11">
        <f t="shared" si="11"/>
        <v>0.97000000000000008</v>
      </c>
    </row>
    <row r="218" spans="1:7" ht="15" customHeight="1" x14ac:dyDescent="0.25">
      <c r="A218" s="19" t="s">
        <v>196</v>
      </c>
      <c r="B218" s="9">
        <v>2</v>
      </c>
      <c r="C218" s="10">
        <v>5.7599599999999995E-4</v>
      </c>
      <c r="D218" s="10">
        <v>7.1999499999999994E-5</v>
      </c>
      <c r="E218" s="10">
        <v>0</v>
      </c>
      <c r="F218" s="11">
        <v>0.15</v>
      </c>
    </row>
    <row r="219" spans="1:7" ht="15" customHeight="1" x14ac:dyDescent="0.25">
      <c r="A219" s="19" t="s">
        <v>197</v>
      </c>
      <c r="B219" s="12">
        <v>2</v>
      </c>
      <c r="C219" s="13">
        <v>5.7599599999999995E-4</v>
      </c>
      <c r="D219" s="13">
        <v>7.1999499999999994E-5</v>
      </c>
      <c r="E219" s="13">
        <v>0</v>
      </c>
      <c r="F219" s="14">
        <v>0.15</v>
      </c>
    </row>
    <row r="220" spans="1:7" ht="15" customHeight="1" x14ac:dyDescent="0.25">
      <c r="A220" s="19" t="s">
        <v>198</v>
      </c>
      <c r="B220" s="9">
        <v>3</v>
      </c>
      <c r="C220" s="10">
        <v>4.3199650000000003E-3</v>
      </c>
      <c r="D220" s="10">
        <v>0</v>
      </c>
      <c r="E220" s="10">
        <v>0</v>
      </c>
      <c r="F220" s="11">
        <v>0.82000000000000006</v>
      </c>
    </row>
    <row r="221" spans="1:7" ht="15" customHeight="1" x14ac:dyDescent="0.25">
      <c r="A221" s="19" t="s">
        <v>199</v>
      </c>
      <c r="B221" s="12">
        <v>1</v>
      </c>
      <c r="C221" s="13">
        <v>2.8799770000000001E-3</v>
      </c>
      <c r="D221" s="13">
        <v>0</v>
      </c>
      <c r="E221" s="13">
        <v>0</v>
      </c>
      <c r="F221" s="14">
        <v>0.4</v>
      </c>
    </row>
    <row r="222" spans="1:7" ht="15" customHeight="1" x14ac:dyDescent="0.25">
      <c r="A222" s="20" t="s">
        <v>200</v>
      </c>
      <c r="B222" s="15">
        <v>2</v>
      </c>
      <c r="C222" s="16">
        <v>1.4399879999999999E-3</v>
      </c>
      <c r="D222" s="16">
        <v>0</v>
      </c>
      <c r="E222" s="16">
        <v>0</v>
      </c>
      <c r="F222" s="17">
        <v>0.42000000000000004</v>
      </c>
    </row>
    <row r="223" spans="1:7" s="22" customFormat="1" ht="21.75" customHeight="1" x14ac:dyDescent="0.25">
      <c r="A223" s="23" t="s">
        <v>228</v>
      </c>
      <c r="B223" s="23"/>
      <c r="C223" s="23"/>
      <c r="D223" s="23"/>
      <c r="E223" s="23"/>
      <c r="F223" s="23"/>
      <c r="G223" s="21"/>
    </row>
    <row r="224" spans="1:7" s="22" customFormat="1" ht="18" customHeight="1" x14ac:dyDescent="0.25">
      <c r="A224" s="2" t="s">
        <v>15</v>
      </c>
      <c r="B224" s="3"/>
      <c r="C224" s="3"/>
      <c r="D224" s="3"/>
      <c r="E224" s="3"/>
      <c r="F224" s="3"/>
      <c r="G224" s="3"/>
    </row>
    <row r="225" spans="1:7" ht="12.75" customHeight="1" x14ac:dyDescent="0.25">
      <c r="A225" s="5" t="s">
        <v>201</v>
      </c>
      <c r="F225" s="1"/>
      <c r="G225" s="1"/>
    </row>
    <row r="226" spans="1:7" ht="9.75" customHeight="1" x14ac:dyDescent="0.25">
      <c r="A226" s="6" t="s">
        <v>204</v>
      </c>
      <c r="F226" s="1"/>
      <c r="G226" s="1"/>
    </row>
    <row r="227" spans="1:7" ht="12" customHeight="1" x14ac:dyDescent="0.25">
      <c r="A227" s="7" t="s">
        <v>16</v>
      </c>
      <c r="F227" s="1"/>
      <c r="G227" s="1"/>
    </row>
  </sheetData>
  <mergeCells count="6">
    <mergeCell ref="A223:F223"/>
    <mergeCell ref="A1:F1"/>
    <mergeCell ref="B2:B3"/>
    <mergeCell ref="F2:F3"/>
    <mergeCell ref="C2:E2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143" max="5" man="1"/>
    <brk id="18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37</vt:lpstr>
      <vt:lpstr>'Cuadro 37'!Área_de_impresión</vt:lpstr>
      <vt:lpstr>'Cuadro 37'!Títulos_a_imprimir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2025-07-04T15:08:45Z</cp:lastPrinted>
  <dcterms:created xsi:type="dcterms:W3CDTF">2011-08-01T14:22:18Z</dcterms:created>
  <dcterms:modified xsi:type="dcterms:W3CDTF">2025-07-09T18:27:09Z</dcterms:modified>
</cp:coreProperties>
</file>